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VEÍCULOS, MAQ. PESADAS, TRATORES E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=HYPERLINK("https://www.leilaoonline.net/lote/detalhe/61418", "001")</f>
      </c>
      <c r="B11" s="4" t="s">
        <f>=HYPERLINK("https://www.leilaoonline.net/lote/detalhe/61418", " Prensa 20TON CA-385,  Calende")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=HYPERLINK("https://www.leilaoonline.net/lote/detalhe/61429", "002")</f>
      </c>
      <c r="B12" s="4" t="s">
        <f>=HYPERLINK("https://www.leilaoonline.net/lote/detalhe/61429", " Concha de Escavadeira")</f>
      </c>
      <c r="C12" s="4" t="inlineStr">
        <is>
          <t>Vendido</t>
        </is>
      </c>
      <c r="D12" s="4" t="inlineStr">
        <is>
          <t>2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=HYPERLINK("https://www.leilaoonline.net/lote/detalhe/61432", "003")</f>
      </c>
      <c r="B13" s="4" t="s">
        <f>=HYPERLINK("https://www.leilaoonline.net/lote/detalhe/61432", " GERADOR DE ENERGIA A DIESEL 18 KVA (frota 77),  FG WILSON ANO:   2008")</f>
      </c>
      <c r="C13" s="4" t="inlineStr">
        <is>
          <t>Vendido</t>
        </is>
      </c>
      <c r="D13" s="4" t="inlineStr">
        <is>
          <t>29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=HYPERLINK("https://www.leilaoonline.net/lote/detalhe/61435", "004")</f>
      </c>
      <c r="B14" s="4" t="s">
        <f>=HYPERLINK("https://www.leilaoonline.net/lote/detalhe/61435", " GERADOR DE ENERGIA A DIESEL 18 KVA (frota 48) , FG WILSON ANO:   2002")</f>
      </c>
      <c r="C14" s="4" t="inlineStr">
        <is>
          <t>Vendido</t>
        </is>
      </c>
      <c r="D14" s="4" t="inlineStr">
        <is>
          <t>28</t>
        </is>
      </c>
      <c r="E14" s="5" t="inlineStr">
        <is>
          <t>9.250,00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=HYPERLINK("https://www.leilaoonline.net/lote/detalhe/61431", "005")</f>
      </c>
      <c r="B15" s="4" t="s">
        <f>=HYPERLINK("https://www.leilaoonline.net/lote/detalhe/61431", " GERADOR DE ENERGIA A DIESEL 20 KVA (frota 249),    LISTER ANO:   2009")</f>
      </c>
      <c r="C15" s="4" t="inlineStr">
        <is>
          <t>Vendido</t>
        </is>
      </c>
      <c r="D15" s="4" t="inlineStr">
        <is>
          <t>54</t>
        </is>
      </c>
      <c r="E15" s="5" t="inlineStr">
        <is>
          <t>15.750,00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=HYPERLINK("https://www.leilaoonline.net/lote/detalhe/61423", "006")</f>
      </c>
      <c r="B16" s="4" t="s">
        <f>=HYPERLINK("https://www.leilaoonline.net/lote/detalhe/61423", " Painel de teste hidraulico,  Rexroth")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=HYPERLINK("https://www.leilaoonline.net/lote/detalhe/61421", "008")</f>
      </c>
      <c r="B17" s="4" t="s">
        <f>=HYPERLINK("https://www.leilaoonline.net/lote/detalhe/61421", " Pa Carregadeira Komatsu, WA180, OBS: Funciona.  ANO:   2003 CHASSI:  WA180-1B-B1890")</f>
      </c>
      <c r="C17" s="4" t="inlineStr">
        <is>
          <t>Vendido</t>
        </is>
      </c>
      <c r="D17" s="4" t="inlineStr">
        <is>
          <t>60</t>
        </is>
      </c>
      <c r="E17" s="5" t="inlineStr">
        <is>
          <t>81.500,00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=HYPERLINK("https://www.leilaoonline.net/lote/detalhe/61420", "009")</f>
      </c>
      <c r="B18" s="4" t="s">
        <f>=HYPERLINK("https://www.leilaoonline.net/lote/detalhe/61420", " Trator Agricola Massey Ferguson  - 7180, OBS: Funciona.  ANO:   2011 CHASSI:  00T718049C000134")</f>
      </c>
      <c r="C18" s="4" t="inlineStr">
        <is>
          <t>Vendido</t>
        </is>
      </c>
      <c r="D18" s="4" t="inlineStr">
        <is>
          <t>4</t>
        </is>
      </c>
      <c r="E18" s="5" t="inlineStr">
        <is>
          <t>89.500,00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=HYPERLINK("https://www.leilaoonline.net/lote/detalhe/61422", "010")</f>
      </c>
      <c r="B19" s="4" t="s">
        <f>=HYPERLINK("https://www.leilaoonline.net/lote/detalhe/61422", " Caminhão Garra L 1318, OBS: Funciona.  PLACA FMP-5058 ANO:   2012 RENAVAM:  599609664 CHASSI:  9BM694000CB839657")</f>
      </c>
      <c r="C19" s="4" t="inlineStr">
        <is>
          <t>Vendido</t>
        </is>
      </c>
      <c r="D19" s="4" t="inlineStr">
        <is>
          <t>77</t>
        </is>
      </c>
      <c r="E19" s="5" t="inlineStr">
        <is>
          <t>128.000,00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=HYPERLINK("https://www.leilaoonline.net/lote/detalhe/61425", "011")</f>
      </c>
      <c r="B20" s="4" t="s">
        <f>=HYPERLINK("https://www.leilaoonline.net/lote/detalhe/61425", " Estrutura Metalica para Galpão")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=HYPERLINK("https://www.leilaoonline.net/lote/detalhe/61430", "012")</f>
      </c>
      <c r="B21" s="4" t="s">
        <f>=HYPERLINK("https://www.leilaoonline.net/lote/detalhe/61430", " Caçamba Cana Picada")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=HYPERLINK("https://www.leilaoonline.net/lote/detalhe/61426", "013")</f>
      </c>
      <c r="B22" s="4" t="s">
        <f>=HYPERLINK("https://www.leilaoonline.net/lote/detalhe/61426", " Trator Agricola 5310 - Massey Ferguson, OBS: Funciona.  ANO:   2001 CHASSI:  K010412")</f>
      </c>
      <c r="C22" s="4" t="inlineStr">
        <is>
          <t>Vendido</t>
        </is>
      </c>
      <c r="D22" s="4" t="inlineStr">
        <is>
          <t>28</t>
        </is>
      </c>
      <c r="E22" s="5" t="inlineStr">
        <is>
          <t>48.500,00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=HYPERLINK("https://www.leilaoonline.net/lote/detalhe/61419", "014")</f>
      </c>
      <c r="B23" s="4" t="s">
        <f>=HYPERLINK("https://www.leilaoonline.net/lote/detalhe/61419", " Roçadeira rotativa Roadmaster - Herder")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=HYPERLINK("https://www.leilaoonline.net/lote/detalhe/61424", "015")</f>
      </c>
      <c r="B24" s="4" t="s">
        <f>=HYPERLINK("https://www.leilaoonline.net/lote/detalhe/61424", " Caçamba Distribuir Adubo - Shouli")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=HYPERLINK("https://www.leilaoonline.net/lote/detalhe/61428", "016")</f>
      </c>
      <c r="B25" s="4" t="s">
        <f>=HYPERLINK("https://www.leilaoonline.net/lote/detalhe/61428", " Compressor TA 120 ")</f>
      </c>
      <c r="C25" s="4" t="inlineStr">
        <is>
          <t>Vendido</t>
        </is>
      </c>
      <c r="D25" s="4" t="inlineStr">
        <is>
          <t>7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=HYPERLINK("https://www.leilaoonline.net/lote/detalhe/61427", "017")</f>
      </c>
      <c r="B26" s="4" t="s">
        <f>=HYPERLINK("https://www.leilaoonline.net/lote/detalhe/61427", " Diversas Rampas Elevatórias")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=HYPERLINK("https://www.leilaoonline.net/lote/detalhe/61434", "018")</f>
      </c>
      <c r="B27" s="4" t="s">
        <f>=HYPERLINK("https://www.leilaoonline.net/lote/detalhe/61434", " Rolo Compactador CP 533-D - Caterpillar, OBS: Funciona.  ANO:   2003 CHASSI:  CATCP533HAFC00334")</f>
      </c>
      <c r="C27" s="4" t="inlineStr">
        <is>
          <t>Venda condicional</t>
        </is>
      </c>
      <c r="D27" s="4" t="inlineStr">
        <is>
          <t>3</t>
        </is>
      </c>
      <c r="E27" s="5" t="inlineStr">
        <is>
          <t>62.000,00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=HYPERLINK("https://www.leilaoonline.net/lote/detalhe/61436", "019")</f>
      </c>
      <c r="B28" s="4" t="s">
        <f>=HYPERLINK("https://www.leilaoonline.net/lote/detalhe/61436", " Cabine Desmontada , Volksvagem Titan 18.310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=HYPERLINK("https://www.leilaoonline.net/lote/detalhe/61437", "020")</f>
      </c>
      <c r="B29" s="4" t="s">
        <f>=HYPERLINK("https://www.leilaoonline.net/lote/detalhe/61437", " Caçamba Cana Picada")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=HYPERLINK("https://www.leilaoonline.net/lote/detalhe/61438", "021")</f>
      </c>
      <c r="B30" s="4" t="s">
        <f>=HYPERLINK("https://www.leilaoonline.net/lote/detalhe/61438", " Caçamba Cana Picada")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=HYPERLINK("https://www.leilaoonline.net/lote/detalhe/61439", "022")</f>
      </c>
      <c r="B31" s="4" t="s">
        <f>=HYPERLINK("https://www.leilaoonline.net/lote/detalhe/61439", " Caçamba Rollon")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=HYPERLINK("https://www.leilaoonline.net/lote/detalhe/61440", "023")</f>
      </c>
      <c r="B32" s="4" t="s">
        <f>=HYPERLINK("https://www.leilaoonline.net/lote/detalhe/61440", " Caçamba Rollon")</f>
      </c>
      <c r="C32" s="4" t="inlineStr">
        <is>
          <t>Vendido</t>
        </is>
      </c>
      <c r="D32" s="4" t="inlineStr">
        <is>
          <t>17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=HYPERLINK("https://www.leilaoonline.net/lote/detalhe/61441", "024")</f>
      </c>
      <c r="B33" s="4" t="s">
        <f>=HYPERLINK("https://www.leilaoonline.net/lote/detalhe/61441", " Prancha Semi-reboque BS02E - Rodotec,  obs:  Somente a Prancha, sem acessorio que está em cima da prancha PLACA DTE-3043 ANO:   2008 RENAVAM:  968176780 CHASSI:  9A9RB2E608SDU8158")</f>
      </c>
      <c r="C33" s="4" t="inlineStr">
        <is>
          <t>Vendido</t>
        </is>
      </c>
      <c r="D33" s="4" t="inlineStr">
        <is>
          <t>12</t>
        </is>
      </c>
      <c r="E33" s="5" t="inlineStr">
        <is>
          <t>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=HYPERLINK("https://www.leilaoonline.net/lote/detalhe/61442", "025")</f>
      </c>
      <c r="B34" s="4" t="s">
        <f>=HYPERLINK("https://www.leilaoonline.net/lote/detalhe/61442", " VEÍCULO FIAT DOBLO ESSENCE 7L PLACA:  PRH--FINAL 5,  ANO:   2018 .")</f>
      </c>
      <c r="C34" s="4" t="inlineStr">
        <is>
          <t>Vendido</t>
        </is>
      </c>
      <c r="D34" s="4" t="inlineStr">
        <is>
          <t>1</t>
        </is>
      </c>
      <c r="E34" s="5" t="inlineStr">
        <is>
          <t>27.000,00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=HYPERLINK("https://www.leilaoonline.net/lote/detalhe/61443", "026")</f>
      </c>
      <c r="B35" s="4" t="s">
        <f>=HYPERLINK("https://www.leilaoonline.net/lote/detalhe/61443", " Roçadeira rotativa FLV - Herder")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=HYPERLINK("https://www.leilaoonline.net/lote/detalhe/61446", "027")</f>
      </c>
      <c r="B36" s="4" t="s">
        <f>=HYPERLINK("https://www.leilaoonline.net/lote/detalhe/61446", " Retroescavadeira Case.  580N 4X4 c/ Braço Extensor, OBS:  Funciona ANO:   2013 CHASSI:  NCAH05595")</f>
      </c>
      <c r="C36" s="4" t="inlineStr">
        <is>
          <t>Venda condicional</t>
        </is>
      </c>
      <c r="D36" s="4" t="inlineStr">
        <is>
          <t>98</t>
        </is>
      </c>
      <c r="E36" s="5" t="inlineStr">
        <is>
          <t>122.500,00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=HYPERLINK("https://www.leilaoonline.net/lote/detalhe/61445", "028")</f>
      </c>
      <c r="B37" s="4" t="s">
        <f>=HYPERLINK("https://www.leilaoonline.net/lote/detalhe/61445", " VEÍCULO Land Rover  Evoque Dynamic Tech, OBS:  Funciona PLACA EVV- FINAL :3 ANO:   2012 ")</f>
      </c>
      <c r="C37" s="4" t="inlineStr">
        <is>
          <t>Venda condicional</t>
        </is>
      </c>
      <c r="D37" s="4" t="inlineStr">
        <is>
          <t>4</t>
        </is>
      </c>
      <c r="E37" s="5" t="inlineStr">
        <is>
          <t>59.000,00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=HYPERLINK("https://www.leilaoonline.net/lote/detalhe/61444", "029")</f>
      </c>
      <c r="B38" s="4" t="s">
        <f>=HYPERLINK("https://www.leilaoonline.net/lote/detalhe/61444", " Ar Condicionado 60.000BTU'S (Condesador e Evaporador) - Rheem, OBS:  Funciona")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=HYPERLINK("https://www.leilaoonline.net/lote/detalhe/61448", "030")</f>
      </c>
      <c r="B39" s="4" t="s">
        <f>=HYPERLINK("https://www.leilaoonline.net/lote/detalhe/61448", " Ar Condicionado 60.000BTU'S (Condesador e Evaporador) - Rheem, OBS:  Funciona")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=HYPERLINK("https://www.leilaoonline.net/lote/detalhe/61449", "031")</f>
      </c>
      <c r="B40" s="4" t="s">
        <f>=HYPERLINK("https://www.leilaoonline.net/lote/detalhe/61449", " Massey Ferguson  400E, OBS:  Funciona ANO:   1978")</f>
      </c>
      <c r="C40" s="4" t="inlineStr">
        <is>
          <t>Vendido</t>
        </is>
      </c>
      <c r="D40" s="4" t="inlineStr">
        <is>
          <t>9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=HYPERLINK("https://www.leilaoonline.net/lote/detalhe/61451", "032")</f>
      </c>
      <c r="B41" s="4" t="s">
        <f>=HYPERLINK("https://www.leilaoonline.net/lote/detalhe/61451", " CARRETA BAU, MARCA: FACCHINI, MODELO: SIDER TRES EIXOS,  OBS: SEM PNEU PLACA BWF-1928 ANO:   1995 RENAVAM:  642514828 CHASSI:  9EL11FR03SV000903")</f>
      </c>
      <c r="C41" s="4" t="inlineStr">
        <is>
          <t>Venda condicional</t>
        </is>
      </c>
      <c r="D41" s="4" t="inlineStr">
        <is>
          <t>2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=HYPERLINK("https://www.leilaoonline.net/lote/detalhe/61447", "033")</f>
      </c>
      <c r="B42" s="4" t="s">
        <f>=HYPERLINK("https://www.leilaoonline.net/lote/detalhe/61447", "CARRETA BAU / LONA, MARCA: RANDON, MODELO: SIDER TRES EIXOS,  OBS: SEM PNEU PLACA CLH-1981 ANO:   2000 RENAVAM:  735423393 CHASSI:  9ADF1363YYS151578")</f>
      </c>
      <c r="C42" s="4" t="inlineStr">
        <is>
          <t>Venda condicional</t>
        </is>
      </c>
      <c r="D42" s="4" t="inlineStr">
        <is>
          <t>5</t>
        </is>
      </c>
      <c r="E42" s="5" t="inlineStr">
        <is>
          <t>25.000,00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=HYPERLINK("https://www.leilaoonline.net/lote/detalhe/61450", "034")</f>
      </c>
      <c r="B43" s="4" t="s">
        <f>=HYPERLINK("https://www.leilaoonline.net/lote/detalhe/61450", " VEÍCULO MARCA: BMW, MODELO: 320I PLACA FVB- FINAL: 2 ANO / MOD:  2012/2013 ")</f>
      </c>
      <c r="C43" s="4" t="inlineStr">
        <is>
          <t>Venda condicional</t>
        </is>
      </c>
      <c r="D43" s="4" t="inlineStr">
        <is>
          <t>2</t>
        </is>
      </c>
      <c r="E43" s="5" t="inlineStr">
        <is>
          <t>47.500,00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=HYPERLINK("https://www.leilaoonline.net/lote/detalhe/61504", "035")</f>
      </c>
      <c r="B44" s="4" t="s">
        <f>=HYPERLINK("https://www.leilaoonline.net/lote/detalhe/61504", " Manipulador GTH 4013. MARCA: Genie, ANO / MOD: 2008, Nº de série: 18614")</f>
      </c>
      <c r="C44" s="4" t="inlineStr">
        <is>
          <t>Venda condicional</t>
        </is>
      </c>
      <c r="D44" s="4" t="inlineStr">
        <is>
          <t>5</t>
        </is>
      </c>
      <c r="E44" s="5" t="inlineStr">
        <is>
          <t>72.000,00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2026-07-01T06:17:53.00Z</dcterms:created>
  <dc:creator>Tellks Tecnologia</dc:creator>
  <cp:revision>0</cp:revision>
</cp:coreProperties>
</file>