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 CAT 924 G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17/03/2017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=HYPERLINK("https://www.leilaoonline.net/lote/detalhe/6615", "061")</f>
      </c>
      <c r="B11" s="4" t="s">
        <f>=HYPERLINK("https://www.leilaoonline.net/lote/detalhe/6615", " GM/S10 2.4 S, ANO 2001, PLACA  CWZ3392, FR95150, COMB. ALCOOL, UND DOIS CÓRREGOS")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=HYPERLINK("https://www.leilaoonline.net/lote/detalhe/6817", "538")</f>
      </c>
      <c r="B12" s="4" t="s">
        <f>=HYPERLINK("https://www.leilaoonline.net/lote/detalhe/6817", "CASA DE FORÇA, VIDE DESCRITIVO DE ITEN, S/FR. UND IPAUSSU")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=HYPERLINK("https://www.leilaoonline.net/lote/detalhe/6610", "558")</f>
      </c>
      <c r="B13" s="4" t="s">
        <f>=HYPERLINK("https://www.leilaoonline.net/lote/detalhe/6610", " COLHEDORA DE CANA CASE, ANO 2010, FR49527, IMOB. 243473, UND IPAUSSU")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=HYPERLINK("https://www.leilaoonline.net/lote/detalhe/6616", "559")</f>
      </c>
      <c r="B14" s="4" t="s">
        <f>=HYPERLINK("https://www.leilaoonline.net/lote/detalhe/6616", " COLHEDORA DE CANA CASE, ANO 2010, FR62218, IMOB. 83904,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=HYPERLINK("https://www.leilaoonline.net/lote/detalhe/6788", "560")</f>
      </c>
      <c r="B15" s="4" t="s">
        <f>=HYPERLINK("https://www.leilaoonline.net/lote/detalhe/6788", "GM/ S10  ADVANTAGE, ANO/MOD 2011, PLACA ERS4082, COMB, FLEX, FR168719, UND IPAUSSU          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=HYPERLINK("https://www.leilaoonline.net/lote/detalhe/6707", "1303")</f>
      </c>
      <c r="B16" s="4" t="s">
        <f>=HYPERLINK("https://www.leilaoonline.net/lote/detalhe/6707", " REBOQUE USICAMP 7,80M, ANO 2006,PLACA COU4511, FR 88607, UND ZANIN")</f>
      </c>
      <c r="C16" s="4" t="inlineStr">
        <is>
          <t>Vendido</t>
        </is>
      </c>
      <c r="D16" s="4" t="inlineStr">
        <is>
          <t>47</t>
        </is>
      </c>
      <c r="E16" s="5" t="inlineStr">
        <is>
          <t>9.150,00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=HYPERLINK("https://www.leilaoonline.net/lote/detalhe/6704", "1304")</f>
      </c>
      <c r="B17" s="4" t="s">
        <f>=HYPERLINK("https://www.leilaoonline.net/lote/detalhe/6704", " REBOQUE GUERRA 8,20M, ANO 2008, PLACA EFX3891, FR133026, UND ZANIN")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10.050,00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=HYPERLINK("https://www.leilaoonline.net/lote/detalhe/6708", "1305")</f>
      </c>
      <c r="B18" s="4" t="s">
        <f>=HYPERLINK("https://www.leilaoonline.net/lote/detalhe/6708", " REBOQUE GUERRA 8,20M, ANO 2008, PLACA EIG8124, FR133025, UND ZANIN")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=HYPERLINK("https://www.leilaoonline.net/lote/detalhe/6710", "1306")</f>
      </c>
      <c r="B19" s="4" t="s">
        <f>=HYPERLINK("https://www.leilaoonline.net/lote/detalhe/6710", " REBOQUE GUERRA 8,20M, ANO 2008, PLACA EIG8121, FR133028, UND ZANIN")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=HYPERLINK("https://www.leilaoonline.net/lote/detalhe/6711", "1307")</f>
      </c>
      <c r="B20" s="4" t="s">
        <f>=HYPERLINK("https://www.leilaoonline.net/lote/detalhe/6711", " REBOQUE GUERRA 8,20M, ANO 2008, PLACA EDN6327, FR133006, UND ZANIN")</f>
      </c>
      <c r="C20" s="4" t="inlineStr">
        <is>
          <t>Vendido</t>
        </is>
      </c>
      <c r="D20" s="4" t="inlineStr">
        <is>
          <t>55</t>
        </is>
      </c>
      <c r="E20" s="5" t="inlineStr">
        <is>
          <t>10.350,00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=HYPERLINK("https://www.leilaoonline.net/lote/detalhe/6718", "1308")</f>
      </c>
      <c r="B21" s="4" t="s">
        <f>=HYPERLINK("https://www.leilaoonline.net/lote/detalhe/6718", "TANQUE DE FIBRA, S/FR, UND ZANIN")</f>
      </c>
      <c r="C21" s="4" t="inlineStr">
        <is>
          <t>Vendido</t>
        </is>
      </c>
      <c r="D21" s="4" t="inlineStr">
        <is>
          <t>34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=HYPERLINK("https://www.leilaoonline.net/lote/detalhe/6824", "2274")</f>
      </c>
      <c r="B22" s="4" t="s">
        <f>=HYPERLINK("https://www.leilaoonline.net/lote/detalhe/6824", "CURVAS DE AÇO DIVERSAS MED/TAMANHO, BOM ESTADO, LOTE POR (KILO), S/FR, UND DIAMANTE")</f>
      </c>
      <c r="C22" s="4" t="inlineStr">
        <is>
          <t>Vendido</t>
        </is>
      </c>
      <c r="D22" s="4" t="inlineStr">
        <is>
          <t>12</t>
        </is>
      </c>
      <c r="E22" s="5" t="inlineStr">
        <is>
          <t>4.500,00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=HYPERLINK("https://www.leilaoonline.net/lote/detalhe/6630", "2306")</f>
      </c>
      <c r="B23" s="4" t="s">
        <f>=HYPERLINK("https://www.leilaoonline.net/lote/detalhe/6630", "CALDEIRA DEDINI V-2/4 32T/H 145ATM, IMOB. 103346, OUTROS ITENS, UNID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=HYPERLINK("https://www.leilaoonline.net/lote/detalhe/6709", "2384")</f>
      </c>
      <c r="B24" s="4" t="s">
        <f>=HYPERLINK("https://www.leilaoonline.net/lote/detalhe/6709", " SUCATA DE MOTOR DE VARIADOR, MARTELETE E OUTROS, PAT 76749E 77211, UND DIAMANTE")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=HYPERLINK("https://www.leilaoonline.net/lote/detalhe/6706", "2385")</f>
      </c>
      <c r="B25" s="4" t="s">
        <f>=HYPERLINK("https://www.leilaoonline.net/lote/detalhe/6706", " 14 ROLOS DE BORRANCHAS PEQUENIO, S/FR, UND DIAMANTE")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=HYPERLINK("https://www.leilaoonline.net/lote/detalhe/6705", "2386")</f>
      </c>
      <c r="B26" s="4" t="s">
        <f>=HYPERLINK("https://www.leilaoonline.net/lote/detalhe/6705", " TARUGOS, FLANGES, PESO ESTIMADO 1 TON, S/FR, UND DIAMANTE")</f>
      </c>
      <c r="C26" s="4" t="inlineStr">
        <is>
          <t>Vendido</t>
        </is>
      </c>
      <c r="D26" s="4" t="inlineStr">
        <is>
          <t>8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=HYPERLINK("https://www.leilaoonline.net/lote/detalhe/6808", "2387")</f>
      </c>
      <c r="B27" s="4" t="s">
        <f>=HYPERLINK("https://www.leilaoonline.net/lote/detalhe/6808", "GUINDASTE E OUTROS PERIFÉRICOS, S/FR, UND DIAMANTE (LOC; lLOTE  PORTO BARREIRO)")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=HYPERLINK("https://www.leilaoonline.net/lote/detalhe/6811", "2388")</f>
      </c>
      <c r="B28" s="4" t="s">
        <f>=HYPERLINK("https://www.leilaoonline.net/lote/detalhe/6811", "REDUTORES E OUTROS, S/FR, UND DIAMANTE")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6.900,00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=HYPERLINK("https://www.leilaoonline.net/lote/detalhe/6609", "3000")</f>
      </c>
      <c r="B29" s="4" t="s">
        <f>=HYPERLINK("https://www.leilaoonline.net/lote/detalhe/6609", " CARRETA DE SERV. DIVERSOS FAB PROPRIA COM 2 CONTAINER  ACOPLADOS E 1 MOTOR, UND BARRA")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=HYPERLINK("https://www.leilaoonline.net/lote/detalhe/6614", "3001")</f>
      </c>
      <c r="B30" s="4" t="s">
        <f>=HYPERLINK("https://www.leilaoonline.net/lote/detalhe/6614", " 3 RALA, S/FR, UND BARRA")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1.050,00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=HYPERLINK("https://www.leilaoonline.net/lote/detalhe/6612", "3002")</f>
      </c>
      <c r="B31" s="4" t="s">
        <f>=HYPERLINK("https://www.leilaoonline.net/lote/detalhe/6612", " CARRETA TANQUE, ANO 1992, PLACA BWJ4097, FR96010, UND BARRA,        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10.050,00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=HYPERLINK("https://www.leilaoonline.net/lote/detalhe/6613", "3003")</f>
      </c>
      <c r="B32" s="4" t="s">
        <f>=HYPERLINK("https://www.leilaoonline.net/lote/detalhe/6613", " 2 DOLLY ESTADO DE SUCATA, SEM DOCUMENTO, FR56885/ FR112617, UND BARRA")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=HYPERLINK("https://www.leilaoonline.net/lote/detalhe/6813", "3908")</f>
      </c>
      <c r="B33" s="4" t="s">
        <f>=HYPERLINK("https://www.leilaoonline.net/lote/detalhe/6813", " CARRETA TORTA DE FILTRO, FR103621, UND. BARRA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=HYPERLINK("https://www.leilaoonline.net/lote/detalhe/6823", "3928")</f>
      </c>
      <c r="B34" s="4" t="s">
        <f>=HYPERLINK("https://www.leilaoonline.net/lote/detalhe/6823", "ESTUFA CULTURA FANEM 002-CB, PAT28161UND BARRA")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=HYPERLINK("https://www.leilaoonline.net/lote/detalhe/6611", "3945")</f>
      </c>
      <c r="B35" s="4" t="s">
        <f>=HYPERLINK("https://www.leilaoonline.net/lote/detalhe/6611", " REBOQUE RODOVIARIA 7,60M , ANO 1984, PLACA BWQ5352,  FR96507, UND BARRA")</f>
      </c>
      <c r="C35" s="4" t="inlineStr">
        <is>
          <t>Vendido</t>
        </is>
      </c>
      <c r="D35" s="4" t="inlineStr">
        <is>
          <t>40</t>
        </is>
      </c>
      <c r="E35" s="5" t="inlineStr">
        <is>
          <t>6.300,00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=HYPERLINK("https://www.leilaoonline.net/lote/detalhe/6627", "3954")</f>
      </c>
      <c r="B36" s="4" t="s">
        <f>=HYPERLINK("https://www.leilaoonline.net/lote/detalhe/6627", "ANEL DE PALM - BOBI DE PORCELONA, S/FR,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=HYPERLINK("https://www.leilaoonline.net/lote/detalhe/6821", "3965")</f>
      </c>
      <c r="B37" s="4" t="s">
        <f>=HYPERLINK("https://www.leilaoonline.net/lote/detalhe/6821", " PONTE ROLANTE, S/FR, UND BARRA")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=HYPERLINK("https://www.leilaoonline.net/lote/detalhe/6820", "3966")</f>
      </c>
      <c r="B38" s="4" t="s">
        <f>=HYPERLINK("https://www.leilaoonline.net/lote/detalhe/6820", " 10 VARIADORES APROX.  E ISOLADORES DE PORCELANA  (7 TON PESO ESTIMADO PARA CARGA)")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=HYPERLINK("https://www.leilaoonline.net/lote/detalhe/6638", "3970")</f>
      </c>
      <c r="B39" s="4" t="s">
        <f>=HYPERLINK("https://www.leilaoonline.net/lote/detalhe/6638", " REBOQUE FACCHINI 7,50M CANA INTEIRA, ANO 1994, PLACA BKE 4098, FR121148, UND BARRA")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=HYPERLINK("https://www.leilaoonline.net/lote/detalhe/6640", "3971")</f>
      </c>
      <c r="B40" s="4" t="s">
        <f>=HYPERLINK("https://www.leilaoonline.net/lote/detalhe/6640", " REBOQUE FACCHINI 7,50 M CANA INTEIRA, ANO 1994, PLACA BKE 4110, FR121160, UND BARRA")</f>
      </c>
      <c r="C40" s="4" t="inlineStr">
        <is>
          <t>Vendido</t>
        </is>
      </c>
      <c r="D40" s="4" t="inlineStr">
        <is>
          <t>14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=HYPERLINK("https://www.leilaoonline.net/lote/detalhe/6639", "3972")</f>
      </c>
      <c r="B41" s="4" t="s">
        <f>=HYPERLINK("https://www.leilaoonline.net/lote/detalhe/6639", " REBOQUE FNV 7,60 M CANA INTEIRA. ANO 1992, PLACA BKE 2690, FR121106, UND BARRA")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=HYPERLINK("https://www.leilaoonline.net/lote/detalhe/6641", "3986")</f>
      </c>
      <c r="B42" s="4" t="s">
        <f>=HYPERLINK("https://www.leilaoonline.net/lote/detalhe/6641", "SUCATA DE VIDRO, S/FR, UND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=HYPERLINK("https://www.leilaoonline.net/lote/detalhe/6809", "3987")</f>
      </c>
      <c r="B43" s="4" t="s">
        <f>=HYPERLINK("https://www.leilaoonline.net/lote/detalhe/6809", "CARRETA DE SERVIÇOS GERAIS, FR103628, UND BARRA")</f>
      </c>
      <c r="C43" s="4" t="inlineStr">
        <is>
          <t>Vendido</t>
        </is>
      </c>
      <c r="D43" s="4" t="inlineStr">
        <is>
          <t>22</t>
        </is>
      </c>
      <c r="E43" s="5" t="inlineStr">
        <is>
          <t>2.400,00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=HYPERLINK("https://www.leilaoonline.net/lote/detalhe/6810", "3988")</f>
      </c>
      <c r="B44" s="4" t="s">
        <f>=HYPERLINK("https://www.leilaoonline.net/lote/detalhe/6810", "MOTO BOMBA MWM D229/6, FR102408, UND BARRA BONITA")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6.550,00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=HYPERLINK("https://www.leilaoonline.net/lote/detalhe/6815", "4514")</f>
      </c>
      <c r="B45" s="4" t="s">
        <f>=HYPERLINK("https://www.leilaoonline.net/lote/detalhe/6815", " 30 UND. PARALAMAS NOVOS E USADOS QDA APROXIMADA, S/FR, UND COSTA PINTO")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=HYPERLINK("https://www.leilaoonline.net/lote/detalhe/6631", "4516")</f>
      </c>
      <c r="B46" s="4" t="s">
        <f>=HYPERLINK("https://www.leilaoonline.net/lote/detalhe/6631", " 2 HIDRO ROLL, S/FR, UND COSTA PINTO")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=HYPERLINK("https://www.leilaoonline.net/lote/detalhe/6856", "4544")</f>
      </c>
      <c r="B47" s="4" t="s">
        <f>=HYPERLINK("https://www.leilaoonline.net/lote/detalhe/6856", " REBOQUE USICAMP 7,80 M, ANO 2006, FR88611, PLACA COU 4518, UND COSTA PINTO")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=HYPERLINK("https://www.leilaoonline.net/lote/detalhe/6643", "4546")</f>
      </c>
      <c r="B48" s="4" t="s">
        <f>=HYPERLINK("https://www.leilaoonline.net/lote/detalhe/6643", " REBOQUE RODOVIARIO 7,60 M, ANO 1987, FR56070, PLACA BQF 9306, UND COSTA PINTO")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=HYPERLINK("https://www.leilaoonline.net/lote/detalhe/6822", "4549")</f>
      </c>
      <c r="B49" s="4" t="s">
        <f>=HYPERLINK("https://www.leilaoonline.net/lote/detalhe/6822", " CAIXOTE CANA PICADA, S/FR, UND COSTA PINTO")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=HYPERLINK("https://www.leilaoonline.net/lote/detalhe/6644", "4550")</f>
      </c>
      <c r="B50" s="4" t="s">
        <f>=HYPERLINK("https://www.leilaoonline.net/lote/detalhe/6644", " CARROCERIA CANA PICADA, PAT. 55020,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=HYPERLINK("https://www.leilaoonline.net/lote/detalhe/6645", "4556")</f>
      </c>
      <c r="B51" s="4" t="s">
        <f>=HYPERLINK("https://www.leilaoonline.net/lote/detalhe/6645", " TRANSBORDO SANTAL 8 T , FR93805,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=HYPERLINK("https://www.leilaoonline.net/lote/detalhe/6857", "4557")</f>
      </c>
      <c r="B52" s="4" t="s">
        <f>=HYPERLINK("https://www.leilaoonline.net/lote/detalhe/6857", " TRANSBORDO SANTAL 8 T , FR93806, UND COSTA PINTO")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=HYPERLINK("https://www.leilaoonline.net/lote/detalhe/6818", "8317")</f>
      </c>
      <c r="B53" s="4" t="s">
        <f>=HYPERLINK("https://www.leilaoonline.net/lote/detalhe/6818", " MOTOR ESTACIONARIO VW COM BOMBA, FR62320, UND RAFARD")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=HYPERLINK("https://www.leilaoonline.net/lote/detalhe/6819", "8325")</f>
      </c>
      <c r="B54" s="4" t="s">
        <f>=HYPERLINK("https://www.leilaoonline.net/lote/detalhe/6819", " TRANSFORMADOR TRIFASICO (Á OLEO) INDUSLET - 5000KVA, FR210997, UND RAFARD")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4.250,00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=HYPERLINK("https://www.leilaoonline.net/lote/detalhe/6604", "8350")</f>
      </c>
      <c r="B55" s="4" t="s">
        <f>=HYPERLINK("https://www.leilaoonline.net/lote/detalhe/6604", "1 MAQ. SOLDA, 1 MOTOR DE COMPRESSOR, 3 ROÇADEIRADEIRAS. 2 BALÇÃO DE REFEITÓRIO, ATIVO 069772, UND RAFARD")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=HYPERLINK("https://www.leilaoonline.net/lote/detalhe/6605", "8351")</f>
      </c>
      <c r="B56" s="4" t="s">
        <f>=HYPERLINK("https://www.leilaoonline.net/lote/detalhe/6605", " 2 REDUTORES, ATIVOS 69703 E 69848, UND RAFARD")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=HYPERLINK("https://www.leilaoonline.net/lote/detalhe/6594", "9146")</f>
      </c>
      <c r="B57" s="4" t="s">
        <f>=HYPERLINK("https://www.leilaoonline.net/lote/detalhe/6594", "MF 292 4X4 CARREGADEIRA, ANO 2011, SÉRIE/CHASSI 292318194-NF263, FR33050, UND SÃO FRANCISCO")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25.250,00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=HYPERLINK("https://www.leilaoonline.net/lote/detalhe/6595", "9150")</f>
      </c>
      <c r="B58" s="4" t="s">
        <f>=HYPERLINK("https://www.leilaoonline.net/lote/detalhe/6595", "CARREGADEIRA SANTAL CMP MASTER (ESTRUT. DESMONTADA), BAR2-160016-1, S/FR, UND SÃO FRANCISCO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=HYPERLINK("https://www.leilaoonline.net/lote/detalhe/6702", "9164")</f>
      </c>
      <c r="B59" s="4" t="s">
        <f>=HYPERLINK("https://www.leilaoonline.net/lote/detalhe/6702", "PÁ CARREGADEIRA CAT 924 G, ANO 2004, FR63018,  UNID. SÃO FRANCISCO")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58.500,00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=HYPERLINK("https://www.leilaoonline.net/lote/detalhe/6727", "9165")</f>
      </c>
      <c r="B60" s="4" t="s">
        <f>=HYPERLINK("https://www.leilaoonline.net/lote/detalhe/6727", "CHEVROLET/S10 LS, ANO/MOD 13/13, PLACA FEP2124, FR140002, COMB. FLEX, UND SÃO FRANCISCO")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37.750,00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=HYPERLINK("https://www.leilaoonline.net/lote/detalhe/6633", "11484")</f>
      </c>
      <c r="B61" s="4" t="s">
        <f>=HYPERLINK("https://www.leilaoonline.net/lote/detalhe/6633", " REBOQUE CAMAQ 7,50 M, ANO 1994, PLACA BKE4156, FR121209, UND. BONFIM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=HYPERLINK("https://www.leilaoonline.net/lote/detalhe/6634", "11490")</f>
      </c>
      <c r="B62" s="4" t="s">
        <f>=HYPERLINK("https://www.leilaoonline.net/lote/detalhe/6634", " REBOQUE CORONA 7,60 M, ANO 1982, PLACA BKE6685, FR121369, UND. BONFIM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=HYPERLINK("https://www.leilaoonline.net/lote/detalhe/6635", "11491")</f>
      </c>
      <c r="B63" s="4" t="s">
        <f>=HYPERLINK("https://www.leilaoonline.net/lote/detalhe/6635", " REBOQUE CAMAQ 7,50 M, ANO 1994, PLACA BKE4159, FR121196, UND. BONFIM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=HYPERLINK("https://www.leilaoonline.net/lote/detalhe/6636", "11493")</f>
      </c>
      <c r="B64" s="4" t="s">
        <f>=HYPERLINK("https://www.leilaoonline.net/lote/detalhe/6636", " REBOQUE FACCHINI 7,50 M, ANO 1994, PLACA BKE 4113, FR121163, UND. BONFIM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=HYPERLINK("https://www.leilaoonline.net/lote/detalhe/6632", "11496")</f>
      </c>
      <c r="B65" s="4" t="s">
        <f>=HYPERLINK("https://www.leilaoonline.net/lote/detalhe/6632", " REBOQUE FACCHINI 7,50 M, ANO 1994, PLACA BKE 4201, FR121176, UND. BONFIM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=HYPERLINK("https://www.leilaoonline.net/lote/detalhe/6712", "11498")</f>
      </c>
      <c r="B66" s="4" t="s">
        <f>=HYPERLINK("https://www.leilaoonline.net/lote/detalhe/6712", " REBOQUE RANDON 8,00M, ANO 2008, PLACA EDN6324, FR133010, UND SERRA")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12.900,00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=HYPERLINK("https://www.leilaoonline.net/lote/detalhe/6713", "11499")</f>
      </c>
      <c r="B67" s="4" t="s">
        <f>=HYPERLINK("https://www.leilaoonline.net/lote/detalhe/6713", " REBOQUE RANDON 8,00M, ABO 2008, PLACA EFX3882, FR133027, UND SERRA")</f>
      </c>
      <c r="C67" s="4" t="inlineStr">
        <is>
          <t>Vendido</t>
        </is>
      </c>
      <c r="D67" s="4" t="inlineStr">
        <is>
          <t>63</t>
        </is>
      </c>
      <c r="E67" s="5" t="inlineStr">
        <is>
          <t>11.550,00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=HYPERLINK("https://www.leilaoonline.net/lote/detalhe/6714", "11500")</f>
      </c>
      <c r="B68" s="4" t="s">
        <f>=HYPERLINK("https://www.leilaoonline.net/lote/detalhe/6714", " REBOQUE RANDON 8,00M, ANO 2008, PLACA EDN6331, FR133009, UND SERRA")</f>
      </c>
      <c r="C68" s="4" t="inlineStr">
        <is>
          <t>Vendido</t>
        </is>
      </c>
      <c r="D68" s="4" t="inlineStr">
        <is>
          <t>72</t>
        </is>
      </c>
      <c r="E68" s="5" t="inlineStr">
        <is>
          <t>12.900,00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=HYPERLINK("https://www.leilaoonline.net/lote/detalhe/6717", "11501")</f>
      </c>
      <c r="B69" s="4" t="s">
        <f>=HYPERLINK("https://www.leilaoonline.net/lote/detalhe/6717", " REBOQUE RANDON 8,00M, ANO 2008, PLACA EIG8032, FR133029, UND SERRA")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=HYPERLINK("https://www.leilaoonline.net/lote/detalhe/6715", "11502")</f>
      </c>
      <c r="B70" s="4" t="s">
        <f>=HYPERLINK("https://www.leilaoonline.net/lote/detalhe/6715", " REBOQUE RANDON 8,00M, ANO 2008, PLACA EFX3892, FR133020, UND SERRA")</f>
      </c>
      <c r="C70" s="4" t="inlineStr">
        <is>
          <t>Vendido</t>
        </is>
      </c>
      <c r="D70" s="4" t="inlineStr">
        <is>
          <t>76</t>
        </is>
      </c>
      <c r="E70" s="5" t="inlineStr">
        <is>
          <t>13.500,00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=HYPERLINK("https://www.leilaoonline.net/lote/detalhe/6716", "11503")</f>
      </c>
      <c r="B71" s="4" t="s">
        <f>=HYPERLINK("https://www.leilaoonline.net/lote/detalhe/6716", " REBOQUE RANDON 8,00M, ANO 2002, PLACA CYW0531, FR10210, UND SERRA")</f>
      </c>
      <c r="C71" s="4" t="inlineStr">
        <is>
          <t>Vendido</t>
        </is>
      </c>
      <c r="D71" s="4" t="inlineStr">
        <is>
          <t>39</t>
        </is>
      </c>
      <c r="E71" s="5" t="inlineStr">
        <is>
          <t>7.950,00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=HYPERLINK("https://www.leilaoonline.net/lote/detalhe/6816", "12164")</f>
      </c>
      <c r="B72" s="4" t="s">
        <f>=HYPERLINK("https://www.leilaoonline.net/lote/detalhe/6816", "LOTE DE PEÇAS SCANIA, S/FR, UND JUNQUEIRA")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=HYPERLINK("https://www.leilaoonline.net/lote/detalhe/6814", "12240")</f>
      </c>
      <c r="B73" s="4" t="s">
        <f>=HYPERLINK("https://www.leilaoonline.net/lote/detalhe/6814", " TRANSBORDO SERMAG 8 T, FR123658,  UND JUNQUEIRA 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=HYPERLINK("https://www.leilaoonline.net/lote/detalhe/6602", "15300")</f>
      </c>
      <c r="B74" s="4" t="s">
        <f>=HYPERLINK("https://www.leilaoonline.net/lote/detalhe/6602", " 1 MAQ. SOLDA E 01  GERADOR SOLDA, S/FR, UND BOM RETIRO")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=HYPERLINK("https://www.leilaoonline.net/lote/detalhe/6603", "15301")</f>
      </c>
      <c r="B75" s="4" t="s">
        <f>=HYPERLINK("https://www.leilaoonline.net/lote/detalhe/6603", " 1 LOTE DE PISOS INDUSTRIAIS (CALDEIRA), S/FR, UND BOM RETIRO")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=HYPERLINK("https://www.leilaoonline.net/lote/detalhe/6601", "15302")</f>
      </c>
      <c r="B76" s="4" t="s">
        <f>=HYPERLINK("https://www.leilaoonline.net/lote/detalhe/6601", " 1 SERRA POLICORTE, S/FR, UND BOM RETIRO")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=HYPERLINK("https://www.leilaoonline.net/lote/detalhe/6794", "16160")</f>
      </c>
      <c r="B77" s="4" t="s">
        <f>=HYPERLINK("https://www.leilaoonline.net/lote/detalhe/6794", "CENTRIFUGA, BALANÇA E CUMIEIRAS, S/FR, UND SANTA HELENA")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=HYPERLINK("https://www.leilaoonline.net/lote/detalhe/6629", "16183")</f>
      </c>
      <c r="B78" s="4" t="s">
        <f>=HYPERLINK("https://www.leilaoonline.net/lote/detalhe/6629", " TANQUE DIESEL, Nº IMOB. BAR2-90486-0, FR 208253, UND SANTA HELENA")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=HYPERLINK("https://www.leilaoonline.net/lote/detalhe/6628", "16184")</f>
      </c>
      <c r="B79" s="4" t="s">
        <f>=HYPERLINK("https://www.leilaoonline.net/lote/detalhe/6628", " TRANSBORDO SERMAG 8 T, ANO2000, Nº Nº IMOB. BAR2-241829-0, FR22708, UND SANTA HELENA")</f>
      </c>
      <c r="C79" s="4" t="inlineStr">
        <is>
          <t>Vendido</t>
        </is>
      </c>
      <c r="D79" s="4" t="inlineStr">
        <is>
          <t>1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=HYPERLINK("https://www.leilaoonline.net/lote/detalhe/6812", "16185")</f>
      </c>
      <c r="B80" s="4" t="s">
        <f>=HYPERLINK("https://www.leilaoonline.net/lote/detalhe/6812", " TRANSBORDO SANTAL 12 T, ANO 2008, Nº IMOB. BAR2-249206-0, FR22720, UND SANTA HELENA")</f>
      </c>
      <c r="C80" s="4" t="inlineStr">
        <is>
          <t>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=HYPERLINK("https://www.leilaoonline.net/lote/detalhe/6647", "16198")</f>
      </c>
      <c r="B81" s="4" t="s">
        <f>=HYPERLINK("https://www.leilaoonline.net/lote/detalhe/6647", "01 REDUTOR, ATIVO 074502, S/FR, UND SANTA HELENA")</f>
      </c>
      <c r="C81" s="4" t="inlineStr">
        <is>
          <t>Vendido</t>
        </is>
      </c>
      <c r="D81" s="4" t="inlineStr">
        <is>
          <t>21</t>
        </is>
      </c>
      <c r="E81" s="5" t="inlineStr">
        <is>
          <t>1.650,00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=HYPERLINK("https://www.leilaoonline.net/lote/detalhe/6648", "16199")</f>
      </c>
      <c r="B82" s="4" t="s">
        <f>=HYPERLINK("https://www.leilaoonline.net/lote/detalhe/6648", "TALHAS INDUSTRIAL E PORTA, S/FR, UND SANTA HELENA")</f>
      </c>
      <c r="C82" s="4" t="inlineStr">
        <is>
          <t>Vendido</t>
        </is>
      </c>
      <c r="D82" s="4" t="inlineStr">
        <is>
          <t>5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=HYPERLINK("https://www.leilaoonline.net/lote/detalhe/6795", "16200")</f>
      </c>
      <c r="B83" s="4" t="s">
        <f>=HYPERLINK("https://www.leilaoonline.net/lote/detalhe/6795", "EXTINTORES, S/FR, UND SANTA HELENA")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=HYPERLINK("https://www.leilaoonline.net/lote/detalhe/6796", "16201")</f>
      </c>
      <c r="B84" s="4" t="s">
        <f>=HYPERLINK("https://www.leilaoonline.net/lote/detalhe/6796", "TURBINA, FR208333, UND SANTA HELENA")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=HYPERLINK("https://www.leilaoonline.net/lote/detalhe/6797", "16202")</f>
      </c>
      <c r="B85" s="4" t="s">
        <f>=HYPERLINK("https://www.leilaoonline.net/lote/detalhe/6797", "DESENGROSSADEIRA, FURADEIRA HORIZONTAL E PLAINA, ATIVOS 060584 E 060572, UND SANTA HELENA")</f>
      </c>
      <c r="C85" s="4" t="inlineStr">
        <is>
          <t>Vendido</t>
        </is>
      </c>
      <c r="D85" s="4" t="inlineStr">
        <is>
          <t>50</t>
        </is>
      </c>
      <c r="E85" s="5" t="inlineStr">
        <is>
          <t>5.250,00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=HYPERLINK("https://www.leilaoonline.net/lote/detalhe/6798", "16203")</f>
      </c>
      <c r="B86" s="4" t="s">
        <f>=HYPERLINK("https://www.leilaoonline.net/lote/detalhe/6798", "TORNO E PLACA E SERRA PENDULAR, ATIVO 060574 E 060576, UND SANTA HELENA")</f>
      </c>
      <c r="C86" s="4" t="inlineStr">
        <is>
          <t>Vendido</t>
        </is>
      </c>
      <c r="D86" s="4" t="inlineStr">
        <is>
          <t>18</t>
        </is>
      </c>
      <c r="E86" s="5" t="inlineStr">
        <is>
          <t>2.000,00</t>
        </is>
      </c>
      <c r="F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2026-07-01T23:28:14.00Z</dcterms:created>
  <dc:creator>Tellks Tecnologia</dc:creator>
  <cp:revision>0</cp:revision>
</cp:coreProperties>
</file>