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 • HR-V 2020 • Etios • Audi SPB 11 • Mini Cooper S • Lexus • Honda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=HYPERLINK("https://www.leilaoonline.net/lote/detalhe/70386", "011")</f>
      </c>
      <c r="B11" s="4" t="s">
        <f>=HYPERLINK("https://www.leilaoonline.net/lote/detalhe/70386", "FIAT; FIORINO 1.0; 1994/1994; BRANCA; GASOLINA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5.050,00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=HYPERLINK("https://www.leilaoonline.net/lote/detalhe/70379", "200")</f>
      </c>
      <c r="B12" s="4" t="s">
        <f>=HYPERLINK("https://www.leilaoonline.net/lote/detalhe/70379", "FIAT; STILO SPORTING FLEX; 2007/2007; VERMELHA; ALCO./GASOL. -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15.300,00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=HYPERLINK("https://www.leilaoonline.net/lote/detalhe/71976", "201")</f>
      </c>
      <c r="B13" s="4" t="s">
        <f>=HYPERLINK("https://www.leilaoonline.net/lote/detalhe/71976", "veja o vídeo!! HONDA; HRV EXL CVT; 2019/2020; PRATA; ALCO./GASOL.; APROX. 7.500KM; IPVA 2021 PAGO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85.300,00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=HYPERLINK("https://www.leilaoonline.net/lote/detalhe/70466", "202")</f>
      </c>
      <c r="B14" s="4" t="s">
        <f>=HYPERLINK("https://www.leilaoonline.net/lote/detalhe/70466", "I/BMW; 320I 3B11; 2013/2014; BRANCA; GASOLINA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54.200,00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=HYPERLINK("https://www.leilaoonline.net/lote/detalhe/70387", "203")</f>
      </c>
      <c r="B15" s="4" t="s">
        <f>=HYPERLINK("https://www.leilaoonline.net/lote/detalhe/70387", "veja o vídeo!! I/HYUNDAI; SONATA GLS; 2011/2012; PRATA; GASOLINA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31.500,00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=HYPERLINK("https://www.leilaoonline.net/lote/detalhe/70381", "204")</f>
      </c>
      <c r="B16" s="4" t="s">
        <f>=HYPERLINK("https://www.leilaoonline.net/lote/detalhe/70381", "I/MMC; ASX 2.0; 2011/2012; BRANCA; GASOLINA - FUNCIONANDO")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=HYPERLINK("https://www.leilaoonline.net/lote/detalhe/70385", "205")</f>
      </c>
      <c r="B17" s="4" t="s">
        <f>=HYPERLINK("https://www.leilaoonline.net/lote/detalhe/70385", "veja o vídeo!! I/MINI; COOPER S; 2009/2010; VERMELHA; GASOLINA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38.900,00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=HYPERLINK("https://www.leilaoonline.net/lote/detalhe/71930", "206")</f>
      </c>
      <c r="B18" s="4" t="s">
        <f>=HYPERLINK("https://www.leilaoonline.net/lote/detalhe/71930", "veja o vídeo!! HYUNDAI; CRETA 20A PRESTI; 2017/2017; PRETA;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=HYPERLINK("https://www.leilaoonline.net/lote/detalhe/70389", "207")</f>
      </c>
      <c r="B19" s="4" t="s">
        <f>=HYPERLINK("https://www.leilaoonline.net/lote/detalhe/70389", "I/VW; JETTA VARIANT; 2009/2009; PRATA; GASOLINA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=HYPERLINK("https://www.leilaoonline.net/lote/detalhe/70384", "209")</f>
      </c>
      <c r="B20" s="4" t="s">
        <f>=HYPERLINK("https://www.leilaoonline.net/lote/detalhe/70384", "I/CHEVROLET; TRAFIC; 1996/1996; BRANCA; GASOLINA - FUNCIONANDO")</f>
      </c>
      <c r="C20" s="4" t="inlineStr">
        <is>
          <t>Vendido</t>
        </is>
      </c>
      <c r="D20" s="4" t="inlineStr">
        <is>
          <t>61</t>
        </is>
      </c>
      <c r="E20" s="5" t="inlineStr">
        <is>
          <t>15.400,00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=HYPERLINK("https://www.leilaoonline.net/lote/detalhe/71977", "210")</f>
      </c>
      <c r="B21" s="4" t="s">
        <f>=HYPERLINK("https://www.leilaoonline.net/lote/detalhe/71977", "veja o vídeo!! I/HYUNDAI; AZERA 3.0 V6; 2012/2013; PRATA; GASOLINA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30.550,00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=HYPERLINK("https://www.leilaoonline.net/lote/detalhe/70390", "211")</f>
      </c>
      <c r="B22" s="4" t="s">
        <f>=HYPERLINK("https://www.leilaoonline.net/lote/detalhe/70390", "veja o vídeo!! I/FORD; RANGER XL 13P; 2011/2012; PRATA; DIESEL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27.950,00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=HYPERLINK("https://www.leilaoonline.net/lote/detalhe/72059", "212")</f>
      </c>
      <c r="B23" s="4" t="s">
        <f>=HYPERLINK("https://www.leilaoonline.net/lote/detalhe/72059", "veja o vídeo!! HYUNDAI; HB20S 1.0M COMF; 2017/2018; BRANCA; ALCO./GASOL. - FUNCIONANDO")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31.800,00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=HYPERLINK("https://www.leilaoonline.net/lote/detalhe/70398", "213")</f>
      </c>
      <c r="B24" s="4" t="s">
        <f>=HYPERLINK("https://www.leilaoonline.net/lote/detalhe/70398", "veja o vídeo!! I; LEXUS LS 400 V8; 1998/1998; PRETO;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23.650,00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=HYPERLINK("https://www.leilaoonline.net/lote/detalhe/70397", "214")</f>
      </c>
      <c r="B25" s="4" t="s">
        <f>=HYPERLINK("https://www.leilaoonline.net/lote/detalhe/70397", "veja o vídeo!! I/GM; CAPTIVA SPORT AWD; 2009/2010; PRETA;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21.350,00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=HYPERLINK("https://www.leilaoonline.net/lote/detalhe/71982", "215")</f>
      </c>
      <c r="B26" s="4" t="s">
        <f>=HYPERLINK("https://www.leilaoonline.net/lote/detalhe/71982", "veja o vídeo!! CHEVROLET; COBALT 1.8 LTZ; 2016/2016; BRANCA; ALCO./GASOL. - FUNCIONANDO")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=HYPERLINK("https://www.leilaoonline.net/lote/detalhe/72055", "216")</f>
      </c>
      <c r="B27" s="4" t="s">
        <f>=HYPERLINK("https://www.leilaoonline.net/lote/detalhe/72055", "veja o vídeo!! FIAT; ARGO DRIVE 1.0; 2018/2018; PRATA; ALCO./GASOL.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32.000,00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=HYPERLINK("https://www.leilaoonline.net/lote/detalhe/72056", "217")</f>
      </c>
      <c r="B28" s="4" t="s">
        <f>=HYPERLINK("https://www.leilaoonline.net/lote/detalhe/72056", "veja o vídeo!! HONDA; WR-V EXL CVT; 2019/2019; BRANCA; ALCO./GASOL. - FUNCIONANDO")</f>
      </c>
      <c r="C28" s="4" t="inlineStr">
        <is>
          <t>Vendido</t>
        </is>
      </c>
      <c r="D28" s="4" t="inlineStr">
        <is>
          <t>35</t>
        </is>
      </c>
      <c r="E28" s="5" t="inlineStr">
        <is>
          <t>58.500,00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=HYPERLINK("https://www.leilaoonline.net/lote/detalhe/70391", "218")</f>
      </c>
      <c r="B29" s="4" t="s">
        <f>=HYPERLINK("https://www.leilaoonline.net/lote/detalhe/70391", "veja o vídeo!! DAFRA; CITYCOM 300I; 2018/2018; BRANCA; GASOLINA - FUNCIONANDO")</f>
      </c>
      <c r="C29" s="4" t="inlineStr">
        <is>
          <t>Vendido</t>
        </is>
      </c>
      <c r="D29" s="4" t="inlineStr">
        <is>
          <t>7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=HYPERLINK("https://www.leilaoonline.net/lote/detalhe/70396", "219")</f>
      </c>
      <c r="B30" s="4" t="s">
        <f>=HYPERLINK("https://www.leilaoonline.net/lote/detalhe/70396", "HONDA; FIT LX; 2006/2007; PRATA;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15.850,00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=HYPERLINK("https://www.leilaoonline.net/lote/detalhe/70393", "220")</f>
      </c>
      <c r="B31" s="4" t="s">
        <f>=HYPERLINK("https://www.leilaoonline.net/lote/detalhe/70393", "HONDA; FIT EX CVT; 2016/2017; BRANCA; ALCO./GASOL. - FUNCIONANDO - IPVA 2020 PAGO")</f>
      </c>
      <c r="C31" s="4" t="inlineStr">
        <is>
          <t>Vendido</t>
        </is>
      </c>
      <c r="D31" s="4" t="inlineStr">
        <is>
          <t>16</t>
        </is>
      </c>
      <c r="E31" s="5" t="inlineStr">
        <is>
          <t>39.700,00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=HYPERLINK("https://www.leilaoonline.net/lote/detalhe/71981", "221")</f>
      </c>
      <c r="B32" s="4" t="s">
        <f>=HYPERLINK("https://www.leilaoonline.net/lote/detalhe/71981", "VW; SPACEFOX TREND GII; 2014/2014; PRATA; ALCO./GASOL.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20.450,00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=HYPERLINK("https://www.leilaoonline.net/lote/detalhe/70394", "222")</f>
      </c>
      <c r="B33" s="4" t="s">
        <f>=HYPERLINK("https://www.leilaoonline.net/lote/detalhe/70394", " VW GOL 1.0 GIV 2011/2011 PRATA ALCO./GASOL. FROTA 169")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6.350,00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=HYPERLINK("https://www.leilaoonline.net/lote/detalhe/70395", "223")</f>
      </c>
      <c r="B34" s="4" t="s">
        <f>=HYPERLINK("https://www.leilaoonline.net/lote/detalhe/70395", "veja o vídeo!! RENAULT; SANDERO SW1616VA; 2013/2014; PRATA; ALCO./GASOL. - FUNCIONANDO - IPVA 2020 PAGO")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=HYPERLINK("https://www.leilaoonline.net/lote/detalhe/71980", "224")</f>
      </c>
      <c r="B35" s="4" t="s">
        <f>=HYPERLINK("https://www.leilaoonline.net/lote/detalhe/71980", "I/CHEV; SONIC LTZ HB MT; 2012/2013; PRETA; ALCO./GASOL.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=HYPERLINK("https://www.leilaoonline.net/lote/detalhe/70400", "225")</f>
      </c>
      <c r="B36" s="4" t="s">
        <f>=HYPERLINK("https://www.leilaoonline.net/lote/detalhe/70400", "HONDA; FIT TWIST; 2013/2014; BRANCA; ALCO./GASOL. - FUNCIONANDO")</f>
      </c>
      <c r="C36" s="4" t="inlineStr">
        <is>
          <t>Vendido</t>
        </is>
      </c>
      <c r="D36" s="4" t="inlineStr">
        <is>
          <t>65</t>
        </is>
      </c>
      <c r="E36" s="5" t="inlineStr">
        <is>
          <t>36.750,00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=HYPERLINK("https://www.leilaoonline.net/lote/detalhe/70401", "226")</f>
      </c>
      <c r="B37" s="4" t="s">
        <f>=HYPERLINK("https://www.leilaoonline.net/lote/detalhe/70401", "FIAT; UNO VIVACE 1.0; 2010/2011; PRATA; ALCO./GASOL. - FUNCIONANDO")</f>
      </c>
      <c r="C37" s="4" t="inlineStr">
        <is>
          <t>Vendido</t>
        </is>
      </c>
      <c r="D37" s="4" t="inlineStr">
        <is>
          <t>46</t>
        </is>
      </c>
      <c r="E37" s="5" t="inlineStr">
        <is>
          <t>14.000,00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=HYPERLINK("https://www.leilaoonline.net/lote/detalhe/70399", "227")</f>
      </c>
      <c r="B38" s="4" t="s">
        <f>=HYPERLINK("https://www.leilaoonline.net/lote/detalhe/70399", "veja o vídeo!! XT 660R; 2008 - FUNCIONANDO")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19.950,00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=HYPERLINK("https://www.leilaoonline.net/lote/detalhe/70403", "228")</f>
      </c>
      <c r="B39" s="4" t="s">
        <f>=HYPERLINK("https://www.leilaoonline.net/lote/detalhe/70403", "GM; S10 2.2 RONTAN AMB; 2000/2000; BRANCA; GASOLINA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4.850,00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=HYPERLINK("https://www.leilaoonline.net/lote/detalhe/70402", "229")</f>
      </c>
      <c r="B40" s="4" t="s">
        <f>=HYPERLINK("https://www.leilaoonline.net/lote/detalhe/70402", "FORD; WILLIAM COURIER AMB; 2008/2009; BRANCA; ALCO./GASOL.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=HYPERLINK("https://www.leilaoonline.net/lote/detalhe/70392", "230")</f>
      </c>
      <c r="B41" s="4" t="s">
        <f>=HYPERLINK("https://www.leilaoonline.net/lote/detalhe/70392", "FIAT; IDEA ADVENTURE 1.8; 2016/2016; PRATA; ALCO./GASOL. - FUNCIONANDO")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=HYPERLINK("https://www.leilaoonline.net/lote/detalhe/70404", "231")</f>
      </c>
      <c r="B42" s="4" t="s">
        <f>=HYPERLINK("https://www.leilaoonline.net/lote/detalhe/70404", "VW; FOX 1.0 GII; 2011/2011; CINZA; ALCO./GASOL. - FUNCIONANDO")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=HYPERLINK("https://www.leilaoonline.net/lote/detalhe/70380", "232")</f>
      </c>
      <c r="B43" s="4" t="s">
        <f>=HYPERLINK("https://www.leilaoonline.net/lote/detalhe/70380", "MMC; L200 4X4 GLS; 2005/2005; PRATA; DIESEL - FUNCIONANDO")</f>
      </c>
      <c r="C43" s="4" t="inlineStr">
        <is>
          <t>Vendido</t>
        </is>
      </c>
      <c r="D43" s="4" t="inlineStr">
        <is>
          <t>29</t>
        </is>
      </c>
      <c r="E43" s="5" t="inlineStr">
        <is>
          <t>24.650,00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=HYPERLINK("https://www.leilaoonline.net/lote/detalhe/72097", "233")</f>
      </c>
      <c r="B44" s="4" t="s">
        <f>=HYPERLINK("https://www.leilaoonline.net/lote/detalhe/72097", "veja o vídeo!! TOYOTA; ETIOS HB XS 15 AT; 2016/2017; PRATA; ALCO./GASOL. - FUNCIONANDO")</f>
      </c>
      <c r="C44" s="4" t="inlineStr">
        <is>
          <t>Não vendido</t>
        </is>
      </c>
      <c r="D44" s="4" t="inlineStr">
        <is>
          <t>50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=HYPERLINK("https://www.leilaoonline.net/lote/detalhe/72113", "234")</f>
      </c>
      <c r="B45" s="4" t="s">
        <f>=HYPERLINK("https://www.leilaoonline.net/lote/detalhe/72113", "DAFRA; CITYCOM 300I; 2015/2016; PRETA;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7.850,00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=HYPERLINK("https://www.leilaoonline.net/lote/detalhe/70413", "235")</f>
      </c>
      <c r="B46" s="4" t="s">
        <f>=HYPERLINK("https://www.leilaoonline.net/lote/detalhe/70413", "veja o vídeo!! HONDA; FIT EX FLEX; 2012/2013; PRETA; ALCO./GASOL. - FUNCIONANDO")</f>
      </c>
      <c r="C46" s="4" t="inlineStr">
        <is>
          <t>Vendido</t>
        </is>
      </c>
      <c r="D46" s="4" t="inlineStr">
        <is>
          <t>30</t>
        </is>
      </c>
      <c r="E46" s="5" t="inlineStr">
        <is>
          <t>30.250,00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=HYPERLINK("https://www.leilaoonline.net/lote/detalhe/72114", "236")</f>
      </c>
      <c r="B47" s="4" t="s">
        <f>=HYPERLINK("https://www.leilaoonline.net/lote/detalhe/72114", "YAMAHA; DT 200; 1994/1994; BRANCA;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3.850,00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=HYPERLINK("https://www.leilaoonline.net/lote/detalhe/72129", "237")</f>
      </c>
      <c r="B48" s="4" t="s">
        <f>=HYPERLINK("https://www.leilaoonline.net/lote/detalhe/72129", "veja o vídeo!! COFAVE/APRILIA; PEGASO650; 2001/2002; PRATA; GASOLINA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7.000,00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=HYPERLINK("https://www.leilaoonline.net/lote/detalhe/72128", "238")</f>
      </c>
      <c r="B49" s="4" t="s">
        <f>=HYPERLINK("https://www.leilaoonline.net/lote/detalhe/72128", "veja o vídeo!! I/CHERY; QQ 1.1; 2012/2013; VERMELHA; GASOLINA - FUNCIONANDO")</f>
      </c>
      <c r="C49" s="4" t="inlineStr">
        <is>
          <t>Vendido</t>
        </is>
      </c>
      <c r="D49" s="4" t="inlineStr">
        <is>
          <t>19</t>
        </is>
      </c>
      <c r="E49" s="5" t="inlineStr">
        <is>
          <t>14.000,00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=HYPERLINK("https://www.leilaoonline.net/lote/detalhe/70407", "250")</f>
      </c>
      <c r="B50" s="4" t="s">
        <f>=HYPERLINK("https://www.leilaoonline.net/lote/detalhe/70407", "NISSAN; LIVINA 16S; 2011/2012; PRETA; ALCO./GASOL. - FUNCIONANDO")</f>
      </c>
      <c r="C50" s="4" t="inlineStr">
        <is>
          <t>Vendido</t>
        </is>
      </c>
      <c r="D50" s="4" t="inlineStr">
        <is>
          <t>12</t>
        </is>
      </c>
      <c r="E50" s="5" t="inlineStr">
        <is>
          <t>20.000,00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=HYPERLINK("https://www.leilaoonline.net/lote/detalhe/72200", "251")</f>
      </c>
      <c r="B51" s="4" t="s">
        <f>=HYPERLINK("https://www.leilaoonline.net/lote/detalhe/72200", "FIAT/ WEEKEND ADVENTURE; 2014/2015; PRATA; ALCO./GASOL. FROTA 190 -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22.750,00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=HYPERLINK("https://www.leilaoonline.net/lote/detalhe/70406", "252")</f>
      </c>
      <c r="B52" s="4" t="s">
        <f>=HYPERLINK("https://www.leilaoonline.net/lote/detalhe/70406", "FIAT/ WEEKEND ADVENTURE; 2014/2015; PRATA; ALCO./GASOL. - FUNCIONANDO")</f>
      </c>
      <c r="C52" s="4" t="inlineStr">
        <is>
          <t>Não vendido</t>
        </is>
      </c>
      <c r="D52" s="4" t="inlineStr">
        <is>
          <t>74</t>
        </is>
      </c>
      <c r="E52" s="5" t="inlineStr">
        <is>
          <t>23.750,00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=HYPERLINK("https://www.leilaoonline.net/lote/detalhe/70412", "253")</f>
      </c>
      <c r="B53" s="4" t="s">
        <f>=HYPERLINK("https://www.leilaoonline.net/lote/detalhe/70412", "RENAULT; DUSTER 20D 4X2; 2014/2015; PRATA; ALCO./GASOL. - FROTA 240")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21.100,00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=HYPERLINK("https://www.leilaoonline.net/lote/detalhe/70411", "254")</f>
      </c>
      <c r="B54" s="4" t="s">
        <f>=HYPERLINK("https://www.leilaoonline.net/lote/detalhe/70411", "FIAT; DOBLO RONTAN AMB2; 2012/2012; BRANCA;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12.150,00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=HYPERLINK("https://www.leilaoonline.net/lote/detalhe/70415", "259")</f>
      </c>
      <c r="B55" s="4" t="s">
        <f>=HYPERLINK("https://www.leilaoonline.net/lote/detalhe/70415", "I/VW; PASSAT VAR 2.0T FSI; 2008/2009; PRETA; GASOLINA; POSSUI 86.000KM-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16.650,00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=HYPERLINK("https://www.leilaoonline.net/lote/detalhe/70414", "260")</f>
      </c>
      <c r="B56" s="4" t="s">
        <f>=HYPERLINK("https://www.leilaoonline.net/lote/detalhe/70414", "I BMW; X5 4.8 FE81; 2007/2007; PRETA; GASOLINA; 7 LUGARES - FUNCIONANDO; IPVA 2020 PAGO")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38.850,00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=HYPERLINK("https://www.leilaoonline.net/lote/detalhe/70416", "261")</f>
      </c>
      <c r="B57" s="4" t="s">
        <f>=HYPERLINK("https://www.leilaoonline.net/lote/detalhe/70416", "FIAT; PALIO WK TREKK 1.6; 2013/2014; PRATA; ALCO./GASOL. - FROTA G54 ")</f>
      </c>
      <c r="C57" s="4" t="inlineStr">
        <is>
          <t>Vendido</t>
        </is>
      </c>
      <c r="D57" s="4" t="inlineStr">
        <is>
          <t>16</t>
        </is>
      </c>
      <c r="E57" s="5" t="inlineStr">
        <is>
          <t>16.950,00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=HYPERLINK("https://www.leilaoonline.net/lote/detalhe/70417", "262")</f>
      </c>
      <c r="B58" s="4" t="s">
        <f>=HYPERLINK("https://www.leilaoonline.net/lote/detalhe/70417", "RENAULT; DUSTER 20D 4X2; 2014/2015; PRATA; ALCO./GASOL.- FROTA 520")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22.400,00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=HYPERLINK("https://www.leilaoonline.net/lote/detalhe/70419", "263")</f>
      </c>
      <c r="B59" s="4" t="s">
        <f>=HYPERLINK("https://www.leilaoonline.net/lote/detalhe/70419", "veja o vídeo!! RENAULT; LOGAN EXP 1016V; 2010/2011; PRATA; ALCO./GASOL.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=HYPERLINK("https://www.leilaoonline.net/lote/detalhe/70418", "264")</f>
      </c>
      <c r="B60" s="4" t="s">
        <f>=HYPERLINK("https://www.leilaoonline.net/lote/detalhe/70418", "veja o vídeo!! FIAT; UNO MILLE WAY ECON; 2013/2013; PRATA; ALCO./GASOL. - FUNCIONANDO")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13.450,00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=HYPERLINK("https://www.leilaoonline.net/lote/detalhe/70426", "266")</f>
      </c>
      <c r="B61" s="4" t="s">
        <f>=HYPERLINK("https://www.leilaoonline.net/lote/detalhe/70426", "FIAT; PALIO EL; 1996/1996; BRANCA; GASOLINA; MOTOR TRAVADO")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=HYPERLINK("https://www.leilaoonline.net/lote/detalhe/70427", "267")</f>
      </c>
      <c r="B62" s="4" t="s">
        <f>=HYPERLINK("https://www.leilaoonline.net/lote/detalhe/70427", "veja o vídeo!! BICICLETA BIKE LIT MOTORIZADA 80CC COM RODAS V-MAX RAIO GROSSO; ANO 2020 -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=HYPERLINK("https://www.leilaoonline.net/lote/detalhe/72058", "300")</f>
      </c>
      <c r="B63" s="4" t="s">
        <f>=HYPERLINK("https://www.leilaoonline.net/lote/detalhe/72058", "VW; PARATI 2.0; 2000/2001; CINZA; GASOLINA - FUNCIONANDO")</f>
      </c>
      <c r="C63" s="4" t="inlineStr">
        <is>
          <t>Não vendido</t>
        </is>
      </c>
      <c r="D63" s="4" t="inlineStr">
        <is>
          <t>57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=HYPERLINK("https://www.leilaoonline.net/lote/detalhe/70421", "301")</f>
      </c>
      <c r="B64" s="4" t="s">
        <f>=HYPERLINK("https://www.leilaoonline.net/lote/detalhe/70421", "veja o vídeo!! VW; GOL GTS; 1988/1989; CINZA; ALCOOL - FUNCIONANDO")</f>
      </c>
      <c r="C64" s="4" t="inlineStr">
        <is>
          <t>Vendido</t>
        </is>
      </c>
      <c r="D64" s="4" t="inlineStr">
        <is>
          <t>39</t>
        </is>
      </c>
      <c r="E64" s="5" t="inlineStr">
        <is>
          <t>13.500,00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=HYPERLINK("https://www.leilaoonline.net/lote/detalhe/70420", "302")</f>
      </c>
      <c r="B65" s="4" t="s">
        <f>=HYPERLINK("https://www.leilaoonline.net/lote/detalhe/70420", "vídeo novo!! GM; MONZA SL/E; 1984/1984; VERDE; ALCOOL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5.950,00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=HYPERLINK("https://www.leilaoonline.net/lote/detalhe/71979", "303")</f>
      </c>
      <c r="B66" s="4" t="s">
        <f>=HYPERLINK("https://www.leilaoonline.net/lote/detalhe/71979", "FIAT; 147 GLS; 1980; AZUL; GASOLINA - FUNCIONANDO")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5.500,00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=HYPERLINK("https://www.leilaoonline.net/lote/detalhe/70425", "304")</f>
      </c>
      <c r="B67" s="4" t="s">
        <f>=HYPERLINK("https://www.leilaoonline.net/lote/detalhe/70425", "veja o vídeo!! VW; FUSCA 1300; 1982/1983; BEGE; GASOLINA - FUNCIONANDO")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5.650,00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=HYPERLINK("https://www.leilaoonline.net/lote/detalhe/70423", "305")</f>
      </c>
      <c r="B68" s="4" t="s">
        <f>=HYPERLINK("https://www.leilaoonline.net/lote/detalhe/70423", "VW; FUSCA 1200; 1965/1965; BRANCA; GASOLINA - FUNCIONANDO")</f>
      </c>
      <c r="C68" s="4" t="inlineStr">
        <is>
          <t>Vendido</t>
        </is>
      </c>
      <c r="D68" s="4" t="inlineStr">
        <is>
          <t>34</t>
        </is>
      </c>
      <c r="E68" s="5" t="inlineStr">
        <is>
          <t>8.750,00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=HYPERLINK("https://www.leilaoonline.net/lote/detalhe/70424", "306")</f>
      </c>
      <c r="B69" s="4" t="s">
        <f>=HYPERLINK("https://www.leilaoonline.net/lote/detalhe/70424", "veja o vídeo!! VW; FUSCA 1300; 1982/ 1982; BRANCA; GASOLINA - FUNCIONANDO")</f>
      </c>
      <c r="C69" s="4" t="inlineStr">
        <is>
          <t>Vendido</t>
        </is>
      </c>
      <c r="D69" s="4" t="inlineStr">
        <is>
          <t>47</t>
        </is>
      </c>
      <c r="E69" s="5" t="inlineStr">
        <is>
          <t>9.850,00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=HYPERLINK("https://www.leilaoonline.net/lote/detalhe/70422", "307")</f>
      </c>
      <c r="B70" s="4" t="s">
        <f>=HYPERLINK("https://www.leilaoonline.net/lote/detalhe/70422", "VW; FUSCA 1300; 1975/1975; BRANCA; GASOLINA - FUNCIONANDO")</f>
      </c>
      <c r="C70" s="4" t="inlineStr">
        <is>
          <t>Vendido</t>
        </is>
      </c>
      <c r="D70" s="4" t="inlineStr">
        <is>
          <t>20</t>
        </is>
      </c>
      <c r="E70" s="5" t="inlineStr">
        <is>
          <t>8.600,00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=HYPERLINK("https://www.leilaoonline.net/lote/detalhe/72105", "400")</f>
      </c>
      <c r="B71" s="4" t="s">
        <f>=HYPERLINK("https://www.leilaoonline.net/lote/detalhe/72105", "24 PNEUS DIVERSOS - MEDIDAS NAS ESPECIFICAÇÕES")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=HYPERLINK("https://www.leilaoonline.net/lote/detalhe/72104", "401")</f>
      </c>
      <c r="B72" s="4" t="s">
        <f>=HYPERLINK("https://www.leilaoonline.net/lote/detalhe/72104", "KIT GNV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=HYPERLINK("https://www.leilaoonline.net/lote/detalhe/72117", "402")</f>
      </c>
      <c r="B73" s="4" t="s">
        <f>=HYPERLINK("https://www.leilaoonline.net/lote/detalhe/72117", "RODA AVULSA ARO 15; FURAÇÃO 4X100; ORIGINAL HONDA FIT 2015 A 2017")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=HYPERLINK("https://www.leilaoonline.net/lote/detalhe/72118", "403")</f>
      </c>
      <c r="B74" s="4" t="s">
        <f>=HYPERLINK("https://www.leilaoonline.net/lote/detalhe/72118", "RODA AVULSA ARO 15; FURAÇÃO 4X100; MARCA FUMAGALLI")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=HYPERLINK("https://www.leilaoonline.net/lote/detalhe/72119", "404")</f>
      </c>
      <c r="B75" s="4" t="s">
        <f>=HYPERLINK("https://www.leilaoonline.net/lote/detalhe/72119", "JOGO DE RODA ARO 15; FURAÇÃO 4X100; ORIGINAL HYUNDAI HB20")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=HYPERLINK("https://www.leilaoonline.net/lote/detalhe/72120", "405")</f>
      </c>
      <c r="B76" s="4" t="s">
        <f>=HYPERLINK("https://www.leilaoonline.net/lote/detalhe/72120", "RODA AVULSA ARO 15; FURAÇÃO 4X100; ORIGINAL HONDA FIT 2009 A 2012")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=HYPERLINK("https://www.leilaoonline.net/lote/detalhe/72121", "406")</f>
      </c>
      <c r="B77" s="4" t="s">
        <f>=HYPERLINK("https://www.leilaoonline.net/lote/detalhe/72121", "RODA AVULSA ARO 15; FURAÇÃO 4X100; ORIGINAL HONDA FIT 2018 A 2020")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=HYPERLINK("https://www.leilaoonline.net/lote/detalhe/72122", "407")</f>
      </c>
      <c r="B78" s="4" t="s">
        <f>=HYPERLINK("https://www.leilaoonline.net/lote/detalhe/72122", "RODA AVULSA ARO 16; FURAÇÃO 5X114; ORIGINAL HONDA CIVIC 2014")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2026-03-28T18:54:12.00Z</dcterms:created>
  <dc:creator>Tellks Tecnologia</dc:creator>
  <cp:revision>0</cp:revision>
</cp:coreProperties>
</file>