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Tratores • Plat. Elev. • Peneira Vib. • Eqptos. Ind.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=HYPERLINK("https://www.leilaoonline.net/lote/detalhe/74429", "001")</f>
      </c>
      <c r="B11" s="4" t="s">
        <f>=HYPERLINK("https://www.leilaoonline.net/lote/detalhe/74429", "NISSAN; FRONTIER XE 4X2; 2012/2013; PRETA; DIESEL")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=HYPERLINK("https://www.leilaoonline.net/lote/detalhe/74431", "003")</f>
      </c>
      <c r="B12" s="4" t="s">
        <f>=HYPERLINK("https://www.leilaoonline.net/lote/detalhe/74431", "NISSAN; FRONTIER XE 4X2; 2012/2013; PRETA; DIESEL;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24.700,00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=HYPERLINK("https://www.leilaoonline.net/lote/detalhe/74430", "004")</f>
      </c>
      <c r="B13" s="4" t="s">
        <f>=HYPERLINK("https://www.leilaoonline.net/lote/detalhe/74430", "NISSAN; FRONTIER XE 4X2; 2012/2013; PRETA; DIESEL")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23.750,00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=HYPERLINK("https://www.leilaoonline.net/lote/detalhe/74433", "005")</f>
      </c>
      <c r="B14" s="4" t="s">
        <f>=HYPERLINK("https://www.leilaoonline.net/lote/detalhe/74433", "CAMINHÃO FORD F350 G; 2011; BRANCO; COM CESTO AÉREO - NÃO FUNCIONA")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42.100,00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=HYPERLINK("https://www.leilaoonline.net/lote/detalhe/73376", "007")</f>
      </c>
      <c r="B15" s="4" t="s">
        <f>=HYPERLINK("https://www.leilaoonline.net/lote/detalhe/73376", "GM; S10 2.2 RONTAN AMB; 2000/2000; BRANCA;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11.750,00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=HYPERLINK("https://www.leilaoonline.net/lote/detalhe/73353", "008")</f>
      </c>
      <c r="B16" s="4" t="s">
        <f>=HYPERLINK("https://www.leilaoonline.net/lote/detalhe/73353", "ÔNIBUS M.BENZ/INDUSCAR APACHE U, ANO 2010/2010 CAP 26 P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=HYPERLINK("https://www.leilaoonline.net/lote/detalhe/73351", "009")</f>
      </c>
      <c r="B17" s="4" t="s">
        <f>=HYPERLINK("https://www.leilaoonline.net/lote/detalhe/73351", " veja vídeo - ONIBUS M.BENZ/INDUSCAR FOZ U, ANO 2010/2010 CAP 31 P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18.000,00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=HYPERLINK("https://www.leilaoonline.net/lote/detalhe/74432", "010")</f>
      </c>
      <c r="B18" s="4" t="s">
        <f>=HYPERLINK("https://www.leilaoonline.net/lote/detalhe/74432", "GM/CHEVROLET 11000 COM MUCK; MARCA GUINDAUTEC; 1985/1986; BRANCA; DIESEL; CAP: 2,5 TON.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=HYPERLINK("https://www.leilaoonline.net/lote/detalhe/74428", "011")</f>
      </c>
      <c r="B19" s="4" t="s">
        <f>=HYPERLINK("https://www.leilaoonline.net/lote/detalhe/74428", "VOLVO; NL10 340 4X2; 1993/1993; BRANCA; DIESEL - MUNCK 8TON. - FUNCIONANDO")</f>
      </c>
      <c r="C19" s="4" t="inlineStr">
        <is>
          <t>Não vendido</t>
        </is>
      </c>
      <c r="D19" s="4" t="inlineStr">
        <is>
          <t>62</t>
        </is>
      </c>
      <c r="E19" s="5" t="inlineStr">
        <is>
          <t>129.550,00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=HYPERLINK("https://www.leilaoonline.net/lote/detalhe/74255", "012")</f>
      </c>
      <c r="B20" s="4" t="s">
        <f>=HYPERLINK("https://www.leilaoonline.net/lote/detalhe/74255", "MOTONIVELADORA NEW HOLLAND; ANO 2010 - FUNCIONANDO")</f>
      </c>
      <c r="C20" s="4" t="inlineStr">
        <is>
          <t>Não vendido</t>
        </is>
      </c>
      <c r="D20" s="4" t="inlineStr">
        <is>
          <t>97</t>
        </is>
      </c>
      <c r="E20" s="5" t="inlineStr">
        <is>
          <t>161.750,00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=HYPERLINK("https://www.leilaoonline.net/lote/detalhe/73362", "014")</f>
      </c>
      <c r="B21" s="4" t="s">
        <f>=HYPERLINK("https://www.leilaoonline.net/lote/detalhe/73362", "TRATOR VALMET; 1780; TRAÇADO; ANO 1994; GABINADO - FUNCIONANDO")</f>
      </c>
      <c r="C21" s="4" t="inlineStr">
        <is>
          <t>Vendido</t>
        </is>
      </c>
      <c r="D21" s="4" t="inlineStr">
        <is>
          <t>32</t>
        </is>
      </c>
      <c r="E21" s="5" t="inlineStr">
        <is>
          <t>62.250,00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=HYPERLINK("https://www.leilaoonline.net/lote/detalhe/73348", "015")</f>
      </c>
      <c r="B22" s="4" t="s">
        <f>=HYPERLINK("https://www.leilaoonline.net/lote/detalhe/73348", "TRATOR MASSEY FERGUSSON 50X")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=HYPERLINK("https://www.leilaoonline.net/lote/detalhe/73349", "016")</f>
      </c>
      <c r="B23" s="4" t="s">
        <f>=HYPERLINK("https://www.leilaoonline.net/lote/detalhe/73349", "TRATOR AGRALE 4X4; ANO 2012 -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56.000,00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=HYPERLINK("https://www.leilaoonline.net/lote/detalhe/74419", "017")</f>
      </c>
      <c r="B24" s="4" t="s">
        <f>=HYPERLINK("https://www.leilaoonline.net/lote/detalhe/74419", "PÁ CARREGADEIRA W36; MARCA CASE")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=HYPERLINK("https://www.leilaoonline.net/lote/detalhe/73357", "018")</f>
      </c>
      <c r="B25" s="4" t="s">
        <f>=HYPERLINK("https://www.leilaoonline.net/lote/detalhe/73357", "TRATOR DAVID BROWN 900 -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=HYPERLINK("https://www.leilaoonline.net/lote/detalhe/73339", "019")</f>
      </c>
      <c r="B26" s="4" t="s">
        <f>=HYPERLINK("https://www.leilaoonline.net/lote/detalhe/73339", "TRATOR VALMET 110; ANO 1977; FUNCIONANDO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=HYPERLINK("https://www.leilaoonline.net/lote/detalhe/74416", "020")</f>
      </c>
      <c r="B27" s="4" t="s">
        <f>=HYPERLINK("https://www.leilaoonline.net/lote/detalhe/74416", "PÁ CARREGADEIRA W7 - FUNCIONANDO")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28.050,00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=HYPERLINK("https://www.leilaoonline.net/lote/detalhe/73361", "021")</f>
      </c>
      <c r="B28" s="4" t="s">
        <f>=HYPERLINK("https://www.leilaoonline.net/lote/detalhe/73361", "TRATOR MASSEY FERGUSSON 65X; ANO 70 -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15.500,00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=HYPERLINK("https://www.leilaoonline.net/lote/detalhe/73358", "022")</f>
      </c>
      <c r="B29" s="4" t="s">
        <f>=HYPERLINK("https://www.leilaoonline.net/lote/detalhe/73358", "RETROESCAVADEIRA TEMA TERRA; MODELO 86 - FUNCIONANDO")</f>
      </c>
      <c r="C29" s="4" t="inlineStr">
        <is>
          <t>Vendido</t>
        </is>
      </c>
      <c r="D29" s="4" t="inlineStr">
        <is>
          <t>15</t>
        </is>
      </c>
      <c r="E29" s="5" t="inlineStr">
        <is>
          <t>27.250,00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=HYPERLINK("https://www.leilaoonline.net/lote/detalhe/74415", "023")</f>
      </c>
      <c r="B30" s="4" t="s">
        <f>=HYPERLINK("https://www.leilaoonline.net/lote/detalhe/74415", "TRATOR VALMET; MODELO 68; ANO 1984 -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=HYPERLINK("https://www.leilaoonline.net/lote/detalhe/73347", "024")</f>
      </c>
      <c r="B31" s="4" t="s">
        <f>=HYPERLINK("https://www.leilaoonline.net/lote/detalhe/73347", "TRATOR MASSEY FERGUSSON 50X, ANO 1972.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=HYPERLINK("https://www.leilaoonline.net/lote/detalhe/73341", "025")</f>
      </c>
      <c r="B32" s="4" t="s">
        <f>=HYPERLINK("https://www.leilaoonline.net/lote/detalhe/73341", "PÁ CARREGADEIRA YALE - FUNCIONANDO")</f>
      </c>
      <c r="C32" s="4" t="inlineStr">
        <is>
          <t>Vendido</t>
        </is>
      </c>
      <c r="D32" s="4" t="inlineStr">
        <is>
          <t>83</t>
        </is>
      </c>
      <c r="E32" s="5" t="inlineStr">
        <is>
          <t>29.750,00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=HYPERLINK("https://www.leilaoonline.net/lote/detalhe/73340", "027")</f>
      </c>
      <c r="B33" s="4" t="s">
        <f>=HYPERLINK("https://www.leilaoonline.net/lote/detalhe/73340", "PÁ CARREGADEIRA YALE; TORQUE 28 -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25.500,00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=HYPERLINK("https://www.leilaoonline.net/lote/detalhe/73342", "028")</f>
      </c>
      <c r="B34" s="4" t="s">
        <f>=HYPERLINK("https://www.leilaoonline.net/lote/detalhe/73342", "PÁ CARREGADEIRA YALE 134AM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17.000,00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=HYPERLINK("https://www.leilaoonline.net/lote/detalhe/73337", "029")</f>
      </c>
      <c r="B35" s="4" t="s">
        <f>=HYPERLINK("https://www.leilaoonline.net/lote/detalhe/73337", "RETROESCAVADEIRA VALMET 65 I.D. MOD. I.V / ANO 1980")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23.400,00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=HYPERLINK("https://www.leilaoonline.net/lote/detalhe/73350", "030")</f>
      </c>
      <c r="B36" s="4" t="s">
        <f>=HYPERLINK("https://www.leilaoonline.net/lote/detalhe/73350", "VALMET 110; ANO 1980 -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10.750,00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=HYPERLINK("https://www.leilaoonline.net/lote/detalhe/73360", "031")</f>
      </c>
      <c r="B37" s="4" t="s">
        <f>=HYPERLINK("https://www.leilaoonline.net/lote/detalhe/73360", "TRATOR VALMET 68; ANO 82 - FUNCIONANDO")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15.900,00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=HYPERLINK("https://www.leilaoonline.net/lote/detalhe/73356", "032")</f>
      </c>
      <c r="B38" s="4" t="s">
        <f>=HYPERLINK("https://www.leilaoonline.net/lote/detalhe/73356", "TRATOR VALMET 62 ID; ANO APROXIMADO 1977")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13.250,00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=HYPERLINK("https://www.leilaoonline.net/lote/detalhe/73338", "033")</f>
      </c>
      <c r="B39" s="4" t="s">
        <f>=HYPERLINK("https://www.leilaoonline.net/lote/detalhe/73338", "TRATOR MASSEY FERGUSSON 50X; ANO 1972; MOTOR, HIDRÁULICO E CÂMBIO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=HYPERLINK("https://www.leilaoonline.net/lote/detalhe/73359", "034")</f>
      </c>
      <c r="B40" s="4" t="s">
        <f>=HYPERLINK("https://www.leilaoonline.net/lote/detalhe/73359", "COLHEITADEIRA MF 3640 ANO 1985 COM BOCA DE MILHO")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5.250,00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=HYPERLINK("https://www.leilaoonline.net/lote/detalhe/73378", "035")</f>
      </c>
      <c r="B41" s="4" t="s">
        <f>=HYPERLINK("https://www.leilaoonline.net/lote/detalhe/73378", "90 TONELADAS TUBOS 3 mts comprimento X "2" polegada; VENDA POR KILO")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=HYPERLINK("https://www.leilaoonline.net/lote/detalhe/73366", "036")</f>
      </c>
      <c r="B42" s="4" t="s">
        <f>=HYPERLINK("https://www.leilaoonline.net/lote/detalhe/73366", "IMPLEMENTOS (2 SUBSOLADORES DE 1 HASTE; 1 DISCADOR DE 2 RUAS; 1 DESFIBRADEIRA SEM MOTORR")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=HYPERLINK("https://www.leilaoonline.net/lote/detalhe/73355", "037")</f>
      </c>
      <c r="B43" s="4" t="s">
        <f>=HYPERLINK("https://www.leilaoonline.net/lote/detalhe/73355", "IMPLEMENTOS (2 ARADOS; 3 DISCOS REVERSÍVEL; 1 GRADE COM 12 DISCOS)")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=HYPERLINK("https://www.leilaoonline.net/lote/detalhe/73352", "038")</f>
      </c>
      <c r="B44" s="4" t="s">
        <f>=HYPERLINK("https://www.leilaoonline.net/lote/detalhe/73352", "novas fotos GARRA SUCATEIRO MARCA USICAMP - SEM USO (LOTE APENAS A GARRA com ESTRUTURA de trabalho)")</f>
      </c>
      <c r="C44" s="4" t="inlineStr">
        <is>
          <t>Não vendido</t>
        </is>
      </c>
      <c r="D44" s="4" t="inlineStr">
        <is>
          <t>33</t>
        </is>
      </c>
      <c r="E44" s="5" t="inlineStr">
        <is>
          <t>81.500,00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=HYPERLINK("https://www.leilaoonline.net/lote/detalhe/73374", "039")</f>
      </c>
      <c r="B45" s="4" t="s">
        <f>=HYPERLINK("https://www.leilaoonline.net/lote/detalhe/73374", "1 PLANTADEIRA MARCA SEMEATO PARA 12 LINHAS")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=HYPERLINK("https://www.leilaoonline.net/lote/detalhe/73375", "040")</f>
      </c>
      <c r="B46" s="4" t="s">
        <f>=HYPERLINK("https://www.leilaoonline.net/lote/detalhe/73375", "1 PLANTADEIRA MARCA JUMIL PARA 14 LINHAS")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=HYPERLINK("https://www.leilaoonline.net/lote/detalhe/73365", "041")</f>
      </c>
      <c r="B47" s="4" t="s">
        <f>=HYPERLINK("https://www.leilaoonline.net/lote/detalhe/73365", "BOCA DE COLHEDORA COMPRIMENTO 7.50 SEMI NOVA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=HYPERLINK("https://www.leilaoonline.net/lote/detalhe/73369", "042")</f>
      </c>
      <c r="B48" s="4" t="s">
        <f>=HYPERLINK("https://www.leilaoonline.net/lote/detalhe/73369", "CARRETA PARA TRATOR METÁLICA DE 2x1.4 MTS; VASCULANTE DE 2 RODAS.")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=HYPERLINK("https://www.leilaoonline.net/lote/detalhe/73367", "043")</f>
      </c>
      <c r="B49" s="4" t="s">
        <f>=HYPERLINK("https://www.leilaoonline.net/lote/detalhe/73367", "CARRETA ROSSETI ANO 86 PARA 2500KG - ESPARRAMAR CALCARREO")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=HYPERLINK("https://www.leilaoonline.net/lote/detalhe/73372", "044")</f>
      </c>
      <c r="B50" s="4" t="s">
        <f>=HYPERLINK("https://www.leilaoonline.net/lote/detalhe/73372", "GAIOLA DO CAMINHÃO MERCEDES BENZ COM 6.70 METROS")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6.950,00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=HYPERLINK("https://www.leilaoonline.net/lote/detalhe/73370", "045")</f>
      </c>
      <c r="B51" s="4" t="s">
        <f>=HYPERLINK("https://www.leilaoonline.net/lote/detalhe/73370", "SOBRE GUARDA PARA TRANSPORTE DE ANIMAIS, MADEIRA YPE. MEDIDAS: 5,90M (COMPRIMENTO) X 1,90M (ALTURA) X 2,50M (LARGURA)")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1.050,00</t>
        </is>
      </c>
      <c r="F51" s="4" t="inlineStr">
        <is>
          <t>550.00</t>
        </is>
      </c>
    </row>
    <row collapsed="false" customFormat="false" customHeight="false" hidden="false" ht="12.1" outlineLevel="0" r="52">
      <c r="A52" s="5" t="s">
        <f>=HYPERLINK("https://www.leilaoonline.net/lote/detalhe/73377", "046")</f>
      </c>
      <c r="B52" s="4" t="s">
        <f>=HYPERLINK("https://www.leilaoonline.net/lote/detalhe/73377", "LAVADORA; MARCA: GILBARCO - FALTA MOTOR")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=HYPERLINK("https://www.leilaoonline.net/lote/detalhe/73371", "047")</f>
      </c>
      <c r="B53" s="4" t="s">
        <f>=HYPERLINK("https://www.leilaoonline.net/lote/detalhe/73371", "2 ESTUFAS PARA ELETRODOS; MARCA: THERMOSOLDA")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=HYPERLINK("https://www.leilaoonline.net/lote/detalhe/74598", "048")</f>
      </c>
      <c r="B54" s="4" t="s">
        <f>=HYPERLINK("https://www.leilaoonline.net/lote/detalhe/74598", "TRATOR NEW HOLLAND TL 80; ANO 2001; COM EQUIPAMENTO STARA, PÁ CARREGADEIRA - ACOMPANHA BRAÇO DO HIDRÁULICO")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46.750,00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=HYPERLINK("https://www.leilaoonline.net/lote/detalhe/74599", "049")</f>
      </c>
      <c r="B55" s="4" t="s">
        <f>=HYPERLINK("https://www.leilaoonline.net/lote/detalhe/74599", "TRATOR MASSEY FERGUSSON 65X; ANO 1975; 4 MARCHAS (CANELA QUADRADA)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16.750,00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=HYPERLINK("https://www.leilaoonline.net/lote/detalhe/73343", "100")</f>
      </c>
      <c r="B56" s="4" t="s">
        <f>=HYPERLINK("https://www.leilaoonline.net/lote/detalhe/73343", "PLATAFORMA ELEVATÓRIA MODELO GS 2046; ANO 2007")</f>
      </c>
      <c r="C56" s="4" t="inlineStr">
        <is>
          <t>Não vendido</t>
        </is>
      </c>
      <c r="D56" s="4" t="inlineStr">
        <is>
          <t>36</t>
        </is>
      </c>
      <c r="E56" s="5" t="inlineStr">
        <is>
          <t>41.000,00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=HYPERLINK("https://www.leilaoonline.net/lote/detalhe/73344", "101")</f>
      </c>
      <c r="B57" s="4" t="s">
        <f>=HYPERLINK("https://www.leilaoonline.net/lote/detalhe/73344", "PLATAFORMA ELEVATÓRIA MODELO GS 2046; ANO 2007 - FUNCIONANDO")</f>
      </c>
      <c r="C57" s="4" t="inlineStr">
        <is>
          <t>Não vendido</t>
        </is>
      </c>
      <c r="D57" s="4" t="inlineStr">
        <is>
          <t>63</t>
        </is>
      </c>
      <c r="E57" s="5" t="inlineStr">
        <is>
          <t>32.000,00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=HYPERLINK("https://www.leilaoonline.net/lote/detalhe/73345", "102")</f>
      </c>
      <c r="B58" s="4" t="s">
        <f>=HYPERLINK("https://www.leilaoonline.net/lote/detalhe/73345", "PLATAFORMA ELEVATÓRIA MODELO GS 2046; ANO 2007")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41.500,00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=HYPERLINK("https://www.leilaoonline.net/lote/detalhe/73346", "103")</f>
      </c>
      <c r="B59" s="4" t="s">
        <f>=HYPERLINK("https://www.leilaoonline.net/lote/detalhe/73346", "PLATAFORMA ELEVATÓRIA MODELO GS 2046; ANO 2007")</f>
      </c>
      <c r="C59" s="4" t="inlineStr">
        <is>
          <t>Não vendido</t>
        </is>
      </c>
      <c r="D59" s="4" t="inlineStr">
        <is>
          <t>37</t>
        </is>
      </c>
      <c r="E59" s="5" t="inlineStr">
        <is>
          <t>43.000,00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=HYPERLINK("https://www.leilaoonline.net/lote/detalhe/73373", "126")</f>
      </c>
      <c r="B60" s="4" t="s">
        <f>=HYPERLINK("https://www.leilaoonline.net/lote/detalhe/73373", "3 CARRETAS COM 4 BANHEIROS CADA")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=HYPERLINK("https://www.leilaoonline.net/lote/detalhe/73380", "160")</f>
      </c>
      <c r="B61" s="4" t="s">
        <f>=HYPERLINK("https://www.leilaoonline.net/lote/detalhe/73380", "PENEIRA VIBRATÓRIA COMPRIMENTO 5 METROS POR 1,80 DE LARGURA")</f>
      </c>
      <c r="C61" s="4" t="inlineStr">
        <is>
          <t>Não vendido</t>
        </is>
      </c>
      <c r="D61" s="4" t="inlineStr">
        <is>
          <t>73</t>
        </is>
      </c>
      <c r="E61" s="5" t="inlineStr">
        <is>
          <t>147.000,00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=HYPERLINK("https://www.leilaoonline.net/lote/detalhe/73368", "420")</f>
      </c>
      <c r="B62" s="4" t="s">
        <f>=HYPERLINK("https://www.leilaoonline.net/lote/detalhe/73368", "PENEIRA  3 metrôs  de comprimento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=HYPERLINK("https://www.leilaoonline.net/lote/detalhe/74102", "450")</f>
      </c>
      <c r="B63" s="4" t="s">
        <f>=HYPERLINK("https://www.leilaoonline.net/lote/detalhe/74102", "BRITADOR GIROSFERICO TELSMITH FUNCIONANDO")</f>
      </c>
      <c r="C63" s="4" t="inlineStr">
        <is>
          <t>Não vendido</t>
        </is>
      </c>
      <c r="D63" s="4" t="inlineStr">
        <is>
          <t>120</t>
        </is>
      </c>
      <c r="E63" s="5" t="inlineStr">
        <is>
          <t>136.000,00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=HYPERLINK("https://www.leilaoonline.net/lote/detalhe/74417", "451")</f>
      </c>
      <c r="B64" s="4" t="s">
        <f>=HYPERLINK("https://www.leilaoonline.net/lote/detalhe/74417", "2 SILOS DE 30 TONELADAS CADA")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=HYPERLINK("https://www.leilaoonline.net/lote/detalhe/74418", "452")</f>
      </c>
      <c r="B65" s="4" t="s">
        <f>=HYPERLINK("https://www.leilaoonline.net/lote/detalhe/74418", "1 SILO PARA UM MIL E DUZENTAS TONELADAS")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=HYPERLINK("https://www.leilaoonline.net/lote/detalhe/74420", "453")</f>
      </c>
      <c r="B66" s="4" t="s">
        <f>=HYPERLINK("https://www.leilaoonline.net/lote/detalhe/74420", "BOLA DE FERRO; 3 TONELADAS")</f>
      </c>
      <c r="C66" s="4" t="inlineStr">
        <is>
          <t>Vendido</t>
        </is>
      </c>
      <c r="D66" s="4" t="inlineStr">
        <is>
          <t>27</t>
        </is>
      </c>
      <c r="E66" s="5" t="inlineStr">
        <is>
          <t>23.500,00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=HYPERLINK("https://www.leilaoonline.net/lote/detalhe/74421", "454")</f>
      </c>
      <c r="B67" s="4" t="s">
        <f>=HYPERLINK("https://www.leilaoonline.net/lote/detalhe/74421", "REBRITADOR; MARCA FAÇO 90/25")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70.500,00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=HYPERLINK("https://www.leilaoonline.net/lote/detalhe/74425", "455")</f>
      </c>
      <c r="B68" s="4" t="s">
        <f>=HYPERLINK("https://www.leilaoonline.net/lote/detalhe/74425", "BRITADOR MARCA FAÇO 62/40")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75.500,00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=HYPERLINK("https://www.leilaoonline.net/lote/detalhe/74426", "456")</f>
      </c>
      <c r="B69" s="4" t="s">
        <f>=HYPERLINK("https://www.leilaoonline.net/lote/detalhe/74426", "PENEIRA MARCA FAÇO 1.20 LARGURA POR 4 DE COMPRIMENTO DE 3 DC")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37.700,00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=HYPERLINK("https://www.leilaoonline.net/lote/detalhe/73379", "2001")</f>
      </c>
      <c r="B70" s="4" t="s">
        <f>=HYPERLINK("https://www.leilaoonline.net/lote/detalhe/73379", "MATELETE SANDVIK BB 500")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51.500,00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=HYPERLINK("https://www.leilaoonline.net/lote/detalhe/73381", "2016")</f>
      </c>
      <c r="B71" s="4" t="s">
        <f>=HYPERLINK("https://www.leilaoonline.net/lote/detalhe/73381", "PENEIRA VIBRATÓRIA COMPRIMENTO 5 METROS POR 1,80 DE LARGURA")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=HYPERLINK("https://www.leilaoonline.net/lote/detalhe/73382", "2017")</f>
      </c>
      <c r="B72" s="4" t="s">
        <f>=HYPERLINK("https://www.leilaoonline.net/lote/detalhe/73382", "UM MOINHO MARTELO; POSSUI 2 MOTORES DE 150CV")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62.000,00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=HYPERLINK("https://www.leilaoonline.net/lote/detalhe/73384", "2018")</f>
      </c>
      <c r="B73" s="4" t="s">
        <f>=HYPERLINK("https://www.leilaoonline.net/lote/detalhe/73384", "UM MOINHO MARTELO; POSSUI 2 MOTORES DE 150CV")</f>
      </c>
      <c r="C73" s="4" t="inlineStr">
        <is>
          <t>Não vendido</t>
        </is>
      </c>
      <c r="D73" s="4" t="inlineStr">
        <is>
          <t>15</t>
        </is>
      </c>
      <c r="E73" s="5" t="inlineStr">
        <is>
          <t>72.000,00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=HYPERLINK("https://www.leilaoonline.net/lote/detalhe/73385", "2019")</f>
      </c>
      <c r="B74" s="4" t="s">
        <f>=HYPERLINK("https://www.leilaoonline.net/lote/detalhe/73385", "UM MOINHO MARTELO; POSSUI 2 MOTORES DE 150CV")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70.000,00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=HYPERLINK("https://www.leilaoonline.net/lote/detalhe/73386", "2020")</f>
      </c>
      <c r="B75" s="4" t="s">
        <f>=HYPERLINK("https://www.leilaoonline.net/lote/detalhe/73386", "UM MOINHO MARTELO; POSSUI 2 MOTORES DE 150CV")</f>
      </c>
      <c r="C75" s="4" t="inlineStr">
        <is>
          <t>Não vendido</t>
        </is>
      </c>
      <c r="D75" s="4" t="inlineStr">
        <is>
          <t>11</t>
        </is>
      </c>
      <c r="E75" s="5" t="inlineStr">
        <is>
          <t>66.000,00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=HYPERLINK("https://www.leilaoonline.net/lote/detalhe/73387", "2021")</f>
      </c>
      <c r="B76" s="4" t="s">
        <f>=HYPERLINK("https://www.leilaoonline.net/lote/detalhe/73387", "UM MOINHO MARTELO; POSSUI 2 MOTORES DE 150CV")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59.000,00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=HYPERLINK("https://www.leilaoonline.net/lote/detalhe/73383", "2023")</f>
      </c>
      <c r="B77" s="4" t="s">
        <f>=HYPERLINK("https://www.leilaoonline.net/lote/detalhe/73383", "UM ALIMENTADOR VIBRATÓRIO")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65.000,00</t>
        </is>
      </c>
      <c r="F77" s="4" t="inlineStr">
        <is>
          <t>1500.00</t>
        </is>
      </c>
    </row>
    <row collapsed="false" customFormat="false" customHeight="false" hidden="false" ht="12.1" outlineLevel="0" r="78">
      <c r="A78" s="5" t="s">
        <f>=HYPERLINK("https://www.leilaoonline.net/lote/detalhe/73354", "3024")</f>
      </c>
      <c r="B78" s="4" t="s">
        <f>=HYPERLINK("https://www.leilaoonline.net/lote/detalhe/73354", "GAIOLA PARA CARGA VIVA PARA CAMINHÃO 3/4")</f>
      </c>
      <c r="C78" s="4" t="inlineStr">
        <is>
          <t>Vendido</t>
        </is>
      </c>
      <c r="D78" s="4" t="inlineStr">
        <is>
          <t>9</t>
        </is>
      </c>
      <c r="E78" s="5" t="inlineStr">
        <is>
          <t>11.400,00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=HYPERLINK("https://www.leilaoonline.net/lote/detalhe/73364", "4101")</f>
      </c>
      <c r="B79" s="4" t="s">
        <f>=HYPERLINK("https://www.leilaoonline.net/lote/detalhe/73364", "novas fotos USINA DOSADORA COMPLETA  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34.800,00</t>
        </is>
      </c>
      <c r="F79" s="4" t="inlineStr">
        <is>
          <t>1550.00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2026-03-29T04:31:56.00Z</dcterms:created>
  <dc:creator>Tellks Tecnologia</dc:creator>
  <cp:revision>0</cp:revision>
</cp:coreProperties>
</file>