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Guind. BUCYRUS • Retro CASE • Tratores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=HYPERLINK("https://www.leilaoonline.net/lote/detalhe/85318", "001")</f>
      </c>
      <c r="B11" s="4" t="s">
        <f>=HYPERLINK("https://www.leilaoonline.net/lote/detalhe/85318", "veja o vídeo!! ESCAVADEIRA FIATALIS S90")</f>
      </c>
      <c r="C11" s="4" t="inlineStr">
        <is>
          <t>Vendido</t>
        </is>
      </c>
      <c r="D11" s="4" t="inlineStr">
        <is>
          <t>121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=HYPERLINK("https://www.leilaoonline.net/lote/detalhe/85317", "003")</f>
      </c>
      <c r="B12" s="4" t="s">
        <f>=HYPERLINK("https://www.leilaoonline.net/lote/detalhe/85317", "4 PLATAFORMAS ELEVATÓRIAS MODELO GS 2046; ANO 2007")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100.500,00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=HYPERLINK("https://www.leilaoonline.net/lote/detalhe/85324", "004")</f>
      </c>
      <c r="B13" s="4" t="s">
        <f>=HYPERLINK("https://www.leilaoonline.net/lote/detalhe/85324", "veja o vídeo!! RETRO ESCAVADEIRA CASE 580H; ANO APROX. 1981/1982 - FUNCIONANDO")</f>
      </c>
      <c r="C13" s="4" t="inlineStr">
        <is>
          <t>Vendido</t>
        </is>
      </c>
      <c r="D13" s="4" t="inlineStr">
        <is>
          <t>114</t>
        </is>
      </c>
      <c r="E13" s="5" t="inlineStr">
        <is>
          <t>41.600,00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=HYPERLINK("https://www.leilaoonline.net/lote/detalhe/85313", "006")</f>
      </c>
      <c r="B14" s="4" t="s">
        <f>=HYPERLINK("https://www.leilaoonline.net/lote/detalhe/85313", "GUINDASTE BUCYRUS ERIE 12 TON.")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36.200,00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=HYPERLINK("https://www.leilaoonline.net/lote/detalhe/85315", "007")</f>
      </c>
      <c r="B15" s="4" t="s">
        <f>=HYPERLINK("https://www.leilaoonline.net/lote/detalhe/85315", "TRATOR FORD 5600; ANO 1984 - FUNCIONANDO")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23.050,00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=HYPERLINK("https://www.leilaoonline.net/lote/detalhe/86683", "008")</f>
      </c>
      <c r="B16" s="4" t="s">
        <f>=HYPERLINK("https://www.leilaoonline.net/lote/detalhe/86683", "TRATOR AGRALE 4200; ANO 1982; ACOMPANHA GRADE NIVELADORA E ARADO COM 2 DISCOS REVERSÍVEL")</f>
      </c>
      <c r="C16" s="4" t="inlineStr">
        <is>
          <t>Não vendido</t>
        </is>
      </c>
      <c r="D16" s="4" t="inlineStr">
        <is>
          <t>57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=HYPERLINK("https://www.leilaoonline.net/lote/detalhe/86752", "009")</f>
      </c>
      <c r="B17" s="4" t="s">
        <f>=HYPERLINK("https://www.leilaoonline.net/lote/detalhe/86752", "veja o vídeo!! TRATOR MASSEY FERGUSSON 65X; ANO 74; 3 MARCHAS")</f>
      </c>
      <c r="C17" s="4" t="inlineStr">
        <is>
          <t>Vendido</t>
        </is>
      </c>
      <c r="D17" s="4" t="inlineStr">
        <is>
          <t>37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=HYPERLINK("https://www.leilaoonline.net/lote/detalhe/85319", "010")</f>
      </c>
      <c r="B18" s="4" t="s">
        <f>=HYPERLINK("https://www.leilaoonline.net/lote/detalhe/85319", "PLATAFORMA ELEVATÓRIA MODELO GS 2046; ANO 2007")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32.600,00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=HYPERLINK("https://www.leilaoonline.net/lote/detalhe/85320", "011")</f>
      </c>
      <c r="B19" s="4" t="s">
        <f>=HYPERLINK("https://www.leilaoonline.net/lote/detalhe/85320", "PLATAFORMA ELEVATÓRIA MODELO GS 2046; ANO 2007 - FUNCIONANDO")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36.000,00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=HYPERLINK("https://www.leilaoonline.net/lote/detalhe/85321", "012")</f>
      </c>
      <c r="B20" s="4" t="s">
        <f>=HYPERLINK("https://www.leilaoonline.net/lote/detalhe/85321", "PLATAFORMA ELEVATÓRIA MODELO GS 2046; ANO 2007")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36.500,00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=HYPERLINK("https://www.leilaoonline.net/lote/detalhe/85322", "013")</f>
      </c>
      <c r="B21" s="4" t="s">
        <f>=HYPERLINK("https://www.leilaoonline.net/lote/detalhe/85322", "PLATAFORMA ELEVATÓRIA MODELO GS 2046; ANO 2007")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=HYPERLINK("https://www.leilaoonline.net/lote/detalhe/85312", "014")</f>
      </c>
      <c r="B22" s="4" t="s">
        <f>=HYPERLINK("https://www.leilaoonline.net/lote/detalhe/85312", "GUINDASTE CANARINHO HYSTER - FUNCIONANDO")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20.750,00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=HYPERLINK("https://www.leilaoonline.net/lote/detalhe/85316", "015")</f>
      </c>
      <c r="B23" s="4" t="s">
        <f>=HYPERLINK("https://www.leilaoonline.net/lote/detalhe/85316", "EMPILHADEIRA MADAL 5 TONELADAS DIESEL")</f>
      </c>
      <c r="C23" s="4" t="inlineStr">
        <is>
          <t>Não vendido</t>
        </is>
      </c>
      <c r="D23" s="4" t="inlineStr">
        <is>
          <t>90</t>
        </is>
      </c>
      <c r="E23" s="5" t="inlineStr">
        <is>
          <t>28.800,00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=HYPERLINK("https://www.leilaoonline.net/lote/detalhe/86764", "016")</f>
      </c>
      <c r="B24" s="4" t="s">
        <f>=HYPERLINK("https://www.leilaoonline.net/lote/detalhe/86764", "veja o vídeo!! TRATOR MASSEY FERGUSSON 65X; ANO 1973; 3 MARCHAS")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23.100,00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=HYPERLINK("https://www.leilaoonline.net/lote/detalhe/86765", "017")</f>
      </c>
      <c r="B25" s="4" t="s">
        <f>=HYPERLINK("https://www.leilaoonline.net/lote/detalhe/86765", "veja o vídeo!! TRATOR MASSEY FERGUSSON 235; ANO 1976; 4 MARCHAS")</f>
      </c>
      <c r="C25" s="4" t="inlineStr">
        <is>
          <t>Vendido</t>
        </is>
      </c>
      <c r="D25" s="4" t="inlineStr">
        <is>
          <t>36</t>
        </is>
      </c>
      <c r="E25" s="5" t="inlineStr">
        <is>
          <t>22.150,00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=HYPERLINK("https://www.leilaoonline.net/lote/detalhe/86767", "018")</f>
      </c>
      <c r="B26" s="4" t="s">
        <f>=HYPERLINK("https://www.leilaoonline.net/lote/detalhe/86767", "TRATOR VALMET MODELO 600 D; ANO 1963; NECESSITA REPARO NO CÂMBIO")</f>
      </c>
      <c r="C26" s="4" t="inlineStr">
        <is>
          <t>Vendido</t>
        </is>
      </c>
      <c r="D26" s="4" t="inlineStr">
        <is>
          <t>48</t>
        </is>
      </c>
      <c r="E26" s="5" t="inlineStr">
        <is>
          <t>8.050,00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=HYPERLINK("https://www.leilaoonline.net/lote/detalhe/86769", "019")</f>
      </c>
      <c r="B27" s="4" t="s">
        <f>=HYPERLINK("https://www.leilaoonline.net/lote/detalhe/86769", "TRATOR MASSEY FERGUSSON 50X; ANO 1972; COM ROÇADEIRA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=HYPERLINK("https://www.leilaoonline.net/lote/detalhe/85323", "020")</f>
      </c>
      <c r="B28" s="4" t="s">
        <f>=HYPERLINK("https://www.leilaoonline.net/lote/detalhe/85323", "veja o vídeo!! VALMET 110; ANO 1980 - FUNCIONANDO")</f>
      </c>
      <c r="C28" s="4" t="inlineStr">
        <is>
          <t>Vendido</t>
        </is>
      </c>
      <c r="D28" s="4" t="inlineStr">
        <is>
          <t>57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=HYPERLINK("https://www.leilaoonline.net/lote/detalhe/85330", "021")</f>
      </c>
      <c r="B29" s="4" t="s">
        <f>=HYPERLINK("https://www.leilaoonline.net/lote/detalhe/85330", "PÁ CARREGADEIRA MICHIGAN 75.2; ANO APROXIMADO 1980")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40.500,00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=HYPERLINK("https://www.leilaoonline.net/lote/detalhe/85331", "022")</f>
      </c>
      <c r="B30" s="4" t="s">
        <f>=HYPERLINK("https://www.leilaoonline.net/lote/detalhe/85331", "TRATOR MASSEY FERGUSSON 50X; ANO 1971")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15.750,00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=HYPERLINK("https://www.leilaoonline.net/lote/detalhe/85332", "023")</f>
      </c>
      <c r="B31" s="4" t="s">
        <f>=HYPERLINK("https://www.leilaoonline.net/lote/detalhe/85332", "TRATOR MASSEY FERGUSSON 50X; ANO 1970")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=HYPERLINK("https://www.leilaoonline.net/lote/detalhe/85326", "024")</f>
      </c>
      <c r="B32" s="4" t="s">
        <f>=HYPERLINK("https://www.leilaoonline.net/lote/detalhe/85326", "CALCAREADEIRA MINAME DE 5500KG; ESTEIRA DE 40CM")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=HYPERLINK("https://www.leilaoonline.net/lote/detalhe/85327", "025")</f>
      </c>
      <c r="B33" s="4" t="s">
        <f>=HYPERLINK("https://www.leilaoonline.net/lote/detalhe/85327", "30 DORMENTES DE LINHA DE TREM DE 2.4M")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=HYPERLINK("https://www.leilaoonline.net/lote/detalhe/85328", "026")</f>
      </c>
      <c r="B34" s="4" t="s">
        <f>=HYPERLINK("https://www.leilaoonline.net/lote/detalhe/85328", "MOTOR MWM; TURBINADO; 6 CILINDROS; COM BOMBA KSB 100/4")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29.000,00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=HYPERLINK("https://www.leilaoonline.net/lote/detalhe/85333", "027")</f>
      </c>
      <c r="B35" s="4" t="s">
        <f>=HYPERLINK("https://www.leilaoonline.net/lote/detalhe/85333", "TRATOR FORD 6600; ANO APROX. 1982")</f>
      </c>
      <c r="C35" s="4" t="inlineStr">
        <is>
          <t>Vendido</t>
        </is>
      </c>
      <c r="D35" s="4" t="inlineStr">
        <is>
          <t>67</t>
        </is>
      </c>
      <c r="E35" s="5" t="inlineStr">
        <is>
          <t>38.500,00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=HYPERLINK("https://www.leilaoonline.net/lote/detalhe/86800", "028")</f>
      </c>
      <c r="B36" s="4" t="s">
        <f>=HYPERLINK("https://www.leilaoonline.net/lote/detalhe/86800", "veja o vídeo!! GERADOR DE ENERGIA DE 160KVA; COMPLETO COM PAINEL; MOTOR DE SCANIA; TURBINADO")</f>
      </c>
      <c r="C36" s="4" t="inlineStr">
        <is>
          <t>Vendido</t>
        </is>
      </c>
      <c r="D36" s="4" t="inlineStr">
        <is>
          <t>77</t>
        </is>
      </c>
      <c r="E36" s="5" t="inlineStr">
        <is>
          <t>22.000,00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=HYPERLINK("https://www.leilaoonline.net/lote/detalhe/86803", "029")</f>
      </c>
      <c r="B37" s="4" t="s">
        <f>=HYPERLINK("https://www.leilaoonline.net/lote/detalhe/86803", "BRITADOR 80/50")</f>
      </c>
      <c r="C37" s="4" t="inlineStr">
        <is>
          <t>Não vendido</t>
        </is>
      </c>
      <c r="D37" s="4" t="inlineStr">
        <is>
          <t>117</t>
        </is>
      </c>
      <c r="E37" s="5" t="inlineStr">
        <is>
          <t>86.500,00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=HYPERLINK("https://www.leilaoonline.net/lote/detalhe/85329", "030")</f>
      </c>
      <c r="B38" s="4" t="s">
        <f>=HYPERLINK("https://www.leilaoonline.net/lote/detalhe/85329", "TRATOR FORD 5000; ANO 1968; COM ARADO DE 3 DISCOS")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=HYPERLINK("https://www.leilaoonline.net/lote/detalhe/85335", "031")</f>
      </c>
      <c r="B39" s="4" t="s">
        <f>=HYPERLINK("https://www.leilaoonline.net/lote/detalhe/85335", "veja o vídeo!! TRATOR VALMET 68; ANO 82 - FUNCIONANDO")</f>
      </c>
      <c r="C39" s="4" t="inlineStr">
        <is>
          <t>Não vendido</t>
        </is>
      </c>
      <c r="D39" s="4" t="inlineStr">
        <is>
          <t>78</t>
        </is>
      </c>
      <c r="E39" s="5" t="inlineStr">
        <is>
          <t>22.100,00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=HYPERLINK("https://www.leilaoonline.net/lote/detalhe/85336", "032")</f>
      </c>
      <c r="B40" s="4" t="s">
        <f>=HYPERLINK("https://www.leilaoonline.net/lote/detalhe/85336", "GRADE ARADORA 14 DISCOS; 28 POLEGADAS; MARCA TATU")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=HYPERLINK("https://www.leilaoonline.net/lote/detalhe/85337", "033")</f>
      </c>
      <c r="B41" s="4" t="s">
        <f>=HYPERLINK("https://www.leilaoonline.net/lote/detalhe/85337", "GRADE ARADORA DE ARRASTO 20X28; COMPLETA")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3.400,00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=HYPERLINK("https://www.leilaoonline.net/lote/detalhe/85334", "034")</f>
      </c>
      <c r="B42" s="4" t="s">
        <f>=HYPERLINK("https://www.leilaoonline.net/lote/detalhe/85334", "COLHEITADEIRA MF 3640 ANO 1985 COM BOCA DE MILHO")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13.500,00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=HYPERLINK("https://www.leilaoonline.net/lote/detalhe/85338", "036")</f>
      </c>
      <c r="B43" s="4" t="s">
        <f>=HYPERLINK("https://www.leilaoonline.net/lote/detalhe/85338", "IMPLEMENTOS (2 SUBSOLADORES DE 1 HASTE; 1 DISCADOR DE 2 RUAS; 1 DESFIBRADEIRA SEM MOTORR")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=HYPERLINK("https://www.leilaoonline.net/lote/detalhe/85340", "042")</f>
      </c>
      <c r="B44" s="4" t="s">
        <f>=HYPERLINK("https://www.leilaoonline.net/lote/detalhe/85340", "TRATOR CBT 1000; ANO 1972 -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=HYPERLINK("https://www.leilaoonline.net/lote/detalhe/85341", "043")</f>
      </c>
      <c r="B45" s="4" t="s">
        <f>=HYPERLINK("https://www.leilaoonline.net/lote/detalhe/85341", "veja o vídeo!! TRATOR AGRALE; MOD. 4300; ANO 1986 - FUNCIONANDO")</f>
      </c>
      <c r="C45" s="4" t="inlineStr">
        <is>
          <t>Não vendido</t>
        </is>
      </c>
      <c r="D45" s="4" t="inlineStr">
        <is>
          <t>52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=HYPERLINK("https://www.leilaoonline.net/lote/detalhe/85342", "044")</f>
      </c>
      <c r="B46" s="4" t="s">
        <f>=HYPERLINK("https://www.leilaoonline.net/lote/detalhe/85342", "FERRAMENTAS DE USINAGEM; MACHO E COSSINETES; MARCA OSG; VÁRIAS MEDIDAS; NOVOS E USADOS")</f>
      </c>
      <c r="C46" s="4" t="inlineStr">
        <is>
          <t>Vendido</t>
        </is>
      </c>
      <c r="D46" s="4" t="inlineStr">
        <is>
          <t>23</t>
        </is>
      </c>
      <c r="E46" s="5" t="inlineStr">
        <is>
          <t>810,00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=HYPERLINK("https://www.leilaoonline.net/lote/detalhe/85343", "045")</f>
      </c>
      <c r="B47" s="4" t="s">
        <f>=HYPERLINK("https://www.leilaoonline.net/lote/detalhe/85343", "CARRETEL ENROLADOR DE IRRIGAÇÃO; MARCA METAL LAVRAS; 4 RODAS; COM 320M MANGUEIRA X 90MM DE ESPESURA")</f>
      </c>
      <c r="C47" s="4" t="inlineStr">
        <is>
          <t>Não vendido</t>
        </is>
      </c>
      <c r="D47" s="4" t="inlineStr">
        <is>
          <t>78</t>
        </is>
      </c>
      <c r="E47" s="5" t="inlineStr">
        <is>
          <t>39.500,00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=HYPERLINK("https://www.leilaoonline.net/lote/detalhe/85344", "046")</f>
      </c>
      <c r="B48" s="4" t="s">
        <f>=HYPERLINK("https://www.leilaoonline.net/lote/detalhe/85344", "TRATOR VALMET; MODELO 78; ANO 1984/85; COM DUPLA EMBREAGEM - FUNCIONANDO")</f>
      </c>
      <c r="C48" s="4" t="inlineStr">
        <is>
          <t>Não vendido</t>
        </is>
      </c>
      <c r="D48" s="4" t="inlineStr">
        <is>
          <t>58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=HYPERLINK("https://www.leilaoonline.net/lote/detalhe/85345", "047")</f>
      </c>
      <c r="B49" s="4" t="s">
        <f>=HYPERLINK("https://www.leilaoonline.net/lote/detalhe/85345", "TRATOR VALMET; MODELO 80; ANO 1970; SEM BATERIA")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=HYPERLINK("https://www.leilaoonline.net/lote/detalhe/85339", "050")</f>
      </c>
      <c r="B50" s="4" t="s">
        <f>=HYPERLINK("https://www.leilaoonline.net/lote/detalhe/85339",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2026-03-28T20:57:12.00Z</dcterms:created>
  <dc:creator>Tellks Tecnologia</dc:creator>
  <cp:revision>0</cp:revision>
</cp:coreProperties>
</file>