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MOTOS, COLEÇÃO DE BICICLETAS ANTIGAS, EQUIPAMENTOS E BEBIDAS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08/09/2021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=HYPERLINK("https://www.leilaoonline.net/lote/detalhe/96337", "000")</f>
      </c>
      <c r="B11" s="4" t="s">
        <f>=HYPERLINK("https://www.leilaoonline.net/lote/detalhe/96337", "[ LANCE POR GARRAFA ] 100 GARRAFAS DE CACHAÇA SABORES VARIADOS - 700ml CADA GARRAFA")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3,00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=HYPERLINK("https://www.leilaoonline.net/lote/detalhe/96299", "001")</f>
      </c>
      <c r="B12" s="4" t="s">
        <f>=HYPERLINK("https://www.leilaoonline.net/lote/detalhe/96299", " Scotter Citycom 300 I. Ano 2012/13.")</f>
      </c>
      <c r="C12" s="4" t="inlineStr">
        <is>
          <t>Vendido</t>
        </is>
      </c>
      <c r="D12" s="4" t="inlineStr">
        <is>
          <t>19</t>
        </is>
      </c>
      <c r="E12" s="5" t="inlineStr">
        <is>
          <t>5.350,00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=HYPERLINK("https://www.leilaoonline.net/lote/detalhe/94350", "002")</f>
      </c>
      <c r="B13" s="4" t="s">
        <f>=HYPERLINK("https://www.leilaoonline.net/lote/detalhe/94350", "BICICLETA CALOI FÓRMULA C-3 , C/ SELETOR DE CÂMBIO DE 03 MANCHAS. RELÍQUIA PARA COLECIONADORES.")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=HYPERLINK("https://www.leilaoonline.net/lote/detalhe/96845", "003")</f>
      </c>
      <c r="B14" s="4" t="s">
        <f>=HYPERLINK("https://www.leilaoonline.net/lote/detalhe/96845", " BONECO DO FOFÃO GRANDE, ORIGINAL DE ÉPOCA , DÉCADA DE 1980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=HYPERLINK("https://www.leilaoonline.net/lote/detalhe/96296", "004")</f>
      </c>
      <c r="B15" s="4" t="s">
        <f>=HYPERLINK("https://www.leilaoonline.net/lote/detalhe/96296", "[ VÍDEO ] Honda Falcon 400cc. Ano 2006")</f>
      </c>
      <c r="C15" s="4" t="inlineStr">
        <is>
          <t>Vendido</t>
        </is>
      </c>
      <c r="D15" s="4" t="inlineStr">
        <is>
          <t>23</t>
        </is>
      </c>
      <c r="E15" s="5" t="inlineStr">
        <is>
          <t>7.900,00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=HYPERLINK("https://www.leilaoonline.net/lote/detalhe/96375", "005")</f>
      </c>
      <c r="B16" s="4" t="s">
        <f>=HYPERLINK("https://www.leilaoonline.net/lote/detalhe/96375", "GM Vectra Challenge. Ano 2001. Completo. Câmbio Manual. Funcionando.")</f>
      </c>
      <c r="C16" s="4" t="inlineStr">
        <is>
          <t>Vendido</t>
        </is>
      </c>
      <c r="D16" s="4" t="inlineStr">
        <is>
          <t>21</t>
        </is>
      </c>
      <c r="E16" s="5" t="inlineStr">
        <is>
          <t>6.100,00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=HYPERLINK("https://www.leilaoonline.net/lote/detalhe/96298", "006")</f>
      </c>
      <c r="B17" s="4" t="s">
        <f>=HYPERLINK("https://www.leilaoonline.net/lote/detalhe/96298", " Caixa Térmica Grande. Possui carrinho e freio nos rodízios, tampa articulada removível, com trava em inox nas laterais.")</f>
      </c>
      <c r="C17" s="4" t="inlineStr">
        <is>
          <t>Vendido</t>
        </is>
      </c>
      <c r="D17" s="4" t="inlineStr">
        <is>
          <t>1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=HYPERLINK("https://www.leilaoonline.net/lote/detalhe/94328", "007")</f>
      </c>
      <c r="B18" s="4" t="s">
        <f>=HYPERLINK("https://www.leilaoonline.net/lote/detalhe/94328", "[ VÍDEO ]  Bicicleta Monark Monareta Aro 2., Raridade da década de 1970. Relíquia p/ colecionadores.")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=HYPERLINK("https://www.leilaoonline.net/lote/detalhe/96290", "008")</f>
      </c>
      <c r="B19" s="4" t="s">
        <f>=HYPERLINK("https://www.leilaoonline.net/lote/detalhe/96290", " Caixa Térmica Grande. Possui carrinho e freio nos rodízios, tampa articulada removível, com trava em inox nas laterais.")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=HYPERLINK("https://www.leilaoonline.net/lote/detalhe/96300", "009")</f>
      </c>
      <c r="B20" s="4" t="s">
        <f>=HYPERLINK("https://www.leilaoonline.net/lote/detalhe/96300", " Churrasqueira Grill a gás portátil. Aço inox, 02 queimadores, reservatório para gordura, mangueira e válvula. Em funcionamento.")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450,00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=HYPERLINK("https://www.leilaoonline.net/lote/detalhe/96294", "010")</f>
      </c>
      <c r="B21" s="4" t="s">
        <f>=HYPERLINK("https://www.leilaoonline.net/lote/detalhe/96294", " Reservatório em Inox para armazenar Cachaça, Vodka, Whisky ou Vinho. Totalmente artesanal (réplica de torre de Reservatório, com escada e parapeitos)")</f>
      </c>
      <c r="C21" s="4" t="inlineStr">
        <is>
          <t>Vendido</t>
        </is>
      </c>
      <c r="D21" s="4" t="inlineStr">
        <is>
          <t>1</t>
        </is>
      </c>
      <c r="E21" s="5" t="inlineStr">
        <is>
          <t>350,00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=HYPERLINK("https://www.leilaoonline.net/lote/detalhe/96293", "011")</f>
      </c>
      <c r="B22" s="4" t="s">
        <f>=HYPERLINK("https://www.leilaoonline.net/lote/detalhe/96293", " Reservatório em Inox. Capacidade aprox. 20 Litros. Para armazenar Cachaça, Vodka, Whisky ou Vinho. Totalmente artesanal.")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=HYPERLINK("https://www.leilaoonline.net/lote/detalhe/96291", "012")</f>
      </c>
      <c r="B23" s="4" t="s">
        <f>=HYPERLINK("https://www.leilaoonline.net/lote/detalhe/96291", " Reservatório de Inox. Capacidade aprox. 500 Litros. Para armazenar Cachaça, Vodka ou Água potável.")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990,00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=HYPERLINK("https://www.leilaoonline.net/lote/detalhe/94359", "013")</f>
      </c>
      <c r="B24" s="4" t="s">
        <f>=HYPERLINK("https://www.leilaoonline.net/lote/detalhe/94359", " Máquina de Pegar bichinhos de Pelúcia.Antiga, p/ Colecionadores ou Restauração. Obs: Os bichos de pelúcia não fazem parte do Lote.")</f>
      </c>
      <c r="C24" s="4" t="inlineStr">
        <is>
          <t>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=HYPERLINK("https://www.leilaoonline.net/lote/detalhe/96652", "014")</f>
      </c>
      <c r="B25" s="4" t="s">
        <f>=HYPERLINK("https://www.leilaoonline.net/lote/detalhe/96652", " RELÍQUIA PARA COLECIONADORES: JAQUETA MILITAR ELVIS PRESLEY. ORIGINAL DE ÉPOCA. EM EXCELENTE ESTADO DE CONSERVAÇÃO, TOTALMENTE ORIGINAL, COM TODOS BOTÕES ORIGINAIS E AINDA É POSSÍVEL LER ACIMA DA TARGETA DO ELVIS O SHOW DE ROCK NO QUAL ESTE SUVENIR ERA VENDIDO NOS SHOWS DO REI DO ROCK.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=HYPERLINK("https://www.leilaoonline.net/lote/detalhe/96847", "015")</f>
      </c>
      <c r="B26" s="4" t="s">
        <f>=HYPERLINK("https://www.leilaoonline.net/lote/detalhe/96847", " CHEQUE ORIGINAL 14 MESES DE ALUGUEL DO SR MADRUGA PARA O ATOR EDGAR VIVAR  (O Sr BARRIGA) DO CHAVES. ESSE CHEQUE FOI ENTREGUE NO PROGRAMA PÂNICO NA TV NO DIA 18/09/2011, É TOTALMENTE ORIGINAL E EXCLUSIVO, MEDINDO; 2,44 X 1,25 RELÍQUIA PARA COLECIONADORES, SEGUE FOTOS E VÍDEO DO DIA DA ENTREGA.")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=HYPERLINK("https://www.leilaoonline.net/lote/detalhe/96846", "016")</f>
      </c>
      <c r="B27" s="4" t="s">
        <f>=HYPERLINK("https://www.leilaoonline.net/lote/detalhe/96846", "[ VÍDEOS ] Trator Fendt Farmer. Ano 1962")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=HYPERLINK("https://www.leilaoonline.net/lote/detalhe/96844", "017")</f>
      </c>
      <c r="B28" s="4" t="s">
        <f>=HYPERLINK("https://www.leilaoonline.net/lote/detalhe/96844", "[ VÍDEO ] MOTO HONDA SHADOW 750cc. ANO 2006")</f>
      </c>
      <c r="C28" s="4" t="inlineStr">
        <is>
          <t>Não vendido</t>
        </is>
      </c>
      <c r="D28" s="4" t="inlineStr">
        <is>
          <t>58</t>
        </is>
      </c>
      <c r="E28" s="5" t="inlineStr">
        <is>
          <t>19.100,00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=HYPERLINK("https://www.leilaoonline.net/lote/detalhe/94356", "018")</f>
      </c>
      <c r="B29" s="4" t="s">
        <f>=HYPERLINK("https://www.leilaoonline.net/lote/detalhe/94356", " Monark Monareta Dobramatic Garupão, Aro 20, Brasil de Ouro Raridade da década de 1970, Relíquia para Colecionadores")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=HYPERLINK("https://www.leilaoonline.net/lote/detalhe/94324", "019")</f>
      </c>
      <c r="B30" s="4" t="s">
        <f>=HYPERLINK("https://www.leilaoonline.net/lote/detalhe/94324", "Projeto de Caloi Cross Extra Nylon Aro 20 Quadro Seta, Rodas  Nylon Aro 20 e Jogo de Adesivos importados do E.U.A.")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=HYPERLINK("https://www.leilaoonline.net/lote/detalhe/94318", "020")</f>
      </c>
      <c r="B31" s="4" t="s">
        <f>=HYPERLINK("https://www.leilaoonline.net/lote/detalhe/94318", " Monark Monareta Tandem Dupla ano 1982. Totalmente Original. Relíquia para Colecionadores.")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=HYPERLINK("https://www.leilaoonline.net/lote/detalhe/94355", "021")</f>
      </c>
      <c r="B32" s="4" t="s">
        <f>=HYPERLINK("https://www.leilaoonline.net/lote/detalhe/94355", " MONARK TRIUNFO TIGRE DÉCADA DE 1980. ARO 20. FREIO TAMBOR, BANCO BANANA, AMORTECEDORES, SUSPENSÃO TRASEIRA ARTICULADA, RELÍQUIA PARA COLECIONADORES")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=HYPERLINK("https://www.leilaoonline.net/lote/detalhe/94319", "022")</f>
      </c>
      <c r="B33" s="4" t="s">
        <f>=HYPERLINK("https://www.leilaoonline.net/lote/detalhe/94319", "MONARK MONARETA GEMINI, ARO 20 PRIMEIRO MODELO DA MONARETA. INSPIRADA NO PROJETO GEMINI DA NASA DOS U.S.A, POR ISSO TEM O DISPOSITIVO DE ENGATE COM ESSE NOME. TOTALMENTE RESTAURADA. RELÍQUIA P/ COLECIONADORES.")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=HYPERLINK("https://www.leilaoonline.net/lote/detalhe/94352", "023")</f>
      </c>
      <c r="B34" s="4" t="s">
        <f>=HYPERLINK("https://www.leilaoonline.net/lote/detalhe/94352", "Patinete Semi Novo. P/ Adultos e Adolescentes, Relíquia, p/ Colecionadores. Rodas de Extra Nylon, freios diant e tras, designer Europeu, descanso lateral. (Em Funcionamento)")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=HYPERLINK("https://www.leilaoonline.net/lote/detalhe/96295", "024")</f>
      </c>
      <c r="B35" s="4" t="s">
        <f>=HYPERLINK("https://www.leilaoonline.net/lote/detalhe/96295", " Bicicleta antiga. Com dínamo, farol e velocímetro")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=HYPERLINK("https://www.leilaoonline.net/lote/detalhe/94312", "025")</f>
      </c>
      <c r="B36" s="4" t="s">
        <f>=HYPERLINK("https://www.leilaoonline.net/lote/detalhe/94312", "Monark Monareta Fantástica de 1974 aro 20,  C/ Celetor de 03 Marchas no Cubo Traseiro, C/ Diversos Acessórios de Época, Antiga  Relíquia p/ Colecionadores")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=HYPERLINK("https://www.leilaoonline.net/lote/detalhe/94299", "026")</f>
      </c>
      <c r="B37" s="4" t="s">
        <f>=HYPERLINK("https://www.leilaoonline.net/lote/detalhe/94299", "[ LANCE POR GARRAFA ] 100 GARRAFAS DE CACHAÇA SABORES VARIADOS - 700ml CADA GARRAFA")</f>
      </c>
      <c r="C37" s="4" t="inlineStr">
        <is>
          <t>Vendido</t>
        </is>
      </c>
      <c r="D37" s="4" t="inlineStr">
        <is>
          <t>5</t>
        </is>
      </c>
      <c r="E37" s="5" t="inlineStr">
        <is>
          <t>1.100,00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=HYPERLINK("https://www.leilaoonline.net/lote/detalhe/96297", "028")</f>
      </c>
      <c r="B38" s="4" t="s">
        <f>=HYPERLINK("https://www.leilaoonline.net/lote/detalhe/96297", " Mala balueto em couro com alça e vários compartimentos. Impermeável para motocicletas Custom e Capacete importado do Japão para Motocicletas Custon.")</f>
      </c>
      <c r="C38" s="4" t="inlineStr">
        <is>
          <t>Vendido</t>
        </is>
      </c>
      <c r="D38" s="4" t="inlineStr">
        <is>
          <t>3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=HYPERLINK("https://www.leilaoonline.net/lote/detalhe/94331", "029")</f>
      </c>
      <c r="B39" s="4" t="s">
        <f>=HYPERLINK("https://www.leilaoonline.net/lote/detalhe/94331", "[ VÍDEOS ] LOTE C / APROX. 80 MESAS E 01 BALCÃO DE ATENDIMENTO. MESAS DA DÉCADA DE 1960 / 1970 e 1980 EM MADEIRA DE LEI E METÁLICAS. DIVERSOS TAMANHOS E MODELOS, RARIDADES.")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=HYPERLINK("https://www.leilaoonline.net/lote/detalhe/96292", "030")</f>
      </c>
      <c r="B40" s="4" t="s">
        <f>=HYPERLINK("https://www.leilaoonline.net/lote/detalhe/96292", " Barril de madeira de carvalho de 7 Litros. Cheio de Cachaça envelhecida.")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=HYPERLINK("https://www.leilaoonline.net/lote/detalhe/96656", "031")</f>
      </c>
      <c r="B41" s="4" t="s">
        <f>=HYPERLINK("https://www.leilaoonline.net/lote/detalhe/96656", " 06 Jogos de Tapetes completos para: GM Astra, Citroen C4, Renault Clio, Renault Scenic, Fiat Uno e Gm Agile. Lacrados no Plástico. Sem 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=HYPERLINK("https://www.leilaoonline.net/lote/detalhe/96653", "032")</f>
      </c>
      <c r="B42" s="4" t="s">
        <f>=HYPERLINK("https://www.leilaoonline.net/lote/detalhe/96653", " 05 Jogos de Tapetes completos para: GM Onix, Citroen C3, Peugeot 206, Toyota Etios e Fiat Uno. Lacrados no Plástico. Sem uso.")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=HYPERLINK("https://www.leilaoonline.net/lote/detalhe/94332", "033")</f>
      </c>
      <c r="B43" s="4" t="s">
        <f>=HYPERLINK("https://www.leilaoonline.net/lote/detalhe/94332", "BICICLETA DOBRÁVEL ARO 20. TODA EM ALUMÍNIO RESISTENTE. SUPER, LEVE. ACOMPANHA A BOLSA.")</f>
      </c>
      <c r="C43" s="4" t="inlineStr">
        <is>
          <t>Vendido</t>
        </is>
      </c>
      <c r="D43" s="4" t="inlineStr">
        <is>
          <t>1</t>
        </is>
      </c>
      <c r="E43" s="5" t="inlineStr">
        <is>
          <t>900,00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=HYPERLINK("https://www.leilaoonline.net/lote/detalhe/96655", "034")</f>
      </c>
      <c r="B44" s="4" t="s">
        <f>=HYPERLINK("https://www.leilaoonline.net/lote/detalhe/96655", " 06 Jogos de Tapetes completos para: Honda For, GM Meriva, VW Fox, Citroen Picasso, GM cruze e Ford Ka. Lacrados no plástico.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=HYPERLINK("https://www.leilaoonline.net/lote/detalhe/96654", "035")</f>
      </c>
      <c r="B45" s="4" t="s">
        <f>=HYPERLINK("https://www.leilaoonline.net/lote/detalhe/96654", " 06 Jogos de Tapetes completos para: Honda Fit, VW Saveiro, Citroen Aircross, Peugeot 207, Toyota Corolla, Renault Logan. Lacrados no Plástico.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=HYPERLINK("https://www.leilaoonline.net/lote/detalhe/97382", "036")</f>
      </c>
      <c r="B46" s="4" t="s">
        <f>=HYPERLINK("https://www.leilaoonline.net/lote/detalhe/97382", "[ RETIRADO ] BICICLETA TRICICLO ANTIGA. DÉCADA DE 1960.")</f>
      </c>
      <c r="C46" s="4" t="inlineStr">
        <is>
          <t>Lote retirado</t>
        </is>
      </c>
      <c r="D46" s="4" t="inlineStr">
        <is>
          <t>1</t>
        </is>
      </c>
      <c r="E46" s="5" t="inlineStr">
        <is>
          <t>250,00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=HYPERLINK("https://www.leilaoonline.net/lote/detalhe/94283", "037")</f>
      </c>
      <c r="B47" s="4" t="s">
        <f>=HYPERLINK("https://www.leilaoonline.net/lote/detalhe/94283", " Bicicleta Antiga Monareta Aro 20, freio de pé, RELÍQUIA para Colecionadores.")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=HYPERLINK("https://www.leilaoonline.net/lote/detalhe/94358", "038")</f>
      </c>
      <c r="B48" s="4" t="s">
        <f>=HYPERLINK("https://www.leilaoonline.net/lote/detalhe/94358", " Monark Monareta Aro 20, Raridade da década de 1970, Relíquia para Colecionadores")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=HYPERLINK("https://www.leilaoonline.net/lote/detalhe/94304", "039")</f>
      </c>
      <c r="B49" s="4" t="s">
        <f>=HYPERLINK("https://www.leilaoonline.net/lote/detalhe/94304", " Monareta Olé 70 Primeira GeraçãoAro 20, Relíquia Totalmente Original,  década de 1970 p/ Colecionadores")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=HYPERLINK("https://www.leilaoonline.net/lote/detalhe/94294", "040")</f>
      </c>
      <c r="B50" s="4" t="s">
        <f>=HYPERLINK("https://www.leilaoonline.net/lote/detalhe/94294", " Monark Fofita  Totalmente Original aro 10, Relíquia p/ Colecionadores ou Restauração.( Até os Pneus são Pirelli originais)")</f>
      </c>
      <c r="C50" s="4" t="inlineStr">
        <is>
          <t>Vendido</t>
        </is>
      </c>
      <c r="D50" s="4" t="inlineStr">
        <is>
          <t>2</t>
        </is>
      </c>
      <c r="E50" s="5" t="inlineStr">
        <is>
          <t>800,00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=HYPERLINK("https://www.leilaoonline.net/lote/detalhe/94323", "041")</f>
      </c>
      <c r="B51" s="4" t="s">
        <f>=HYPERLINK("https://www.leilaoonline.net/lote/detalhe/94323", " Bicicleta Monark Monareta Mirim série Brasil Ouro 73 c/ Banco Banana de Época, Relíquia p/ Colecionadores.")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450,00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=HYPERLINK("https://www.leilaoonline.net/lote/detalhe/97457", "042")</f>
      </c>
      <c r="B52" s="4" t="s">
        <f>=HYPERLINK("https://www.leilaoonline.net/lote/detalhe/97457", " Monark Tigrão ano 1972 Raridade para Colecionadores")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550,00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=HYPERLINK("https://www.leilaoonline.net/lote/detalhe/94308", "043")</f>
      </c>
      <c r="B53" s="4" t="s">
        <f>=HYPERLINK("https://www.leilaoonline.net/lote/detalhe/94308", " BICICLETA ORIGINAL. POUCO USO.")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=HYPERLINK("https://www.leilaoonline.net/lote/detalhe/97462", "044")</f>
      </c>
      <c r="B54" s="4" t="s">
        <f>=HYPERLINK("https://www.leilaoonline.net/lote/detalhe/97462", " Bicicleta Cross aro 20, aros de alumínio e mesa em alumínio., Pneus novos")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=HYPERLINK("https://www.leilaoonline.net/lote/detalhe/94322", "045")</f>
      </c>
      <c r="B55" s="4" t="s">
        <f>=HYPERLINK("https://www.leilaoonline.net/lote/detalhe/94322", " Bicicleta Antiga Pepita, Relíquia p/ Colecionadores, ( no estado).")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=HYPERLINK("https://www.leilaoonline.net/lote/detalhe/97464", "046")</f>
      </c>
      <c r="B56" s="4" t="s">
        <f>=HYPERLINK("https://www.leilaoonline.net/lote/detalhe/97464", " Antigo FreeSkate Caloi, Raridade da decada de 1990, para Colecionadores")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=HYPERLINK("https://www.leilaoonline.net/lote/detalhe/97463", "047")</f>
      </c>
      <c r="B57" s="4" t="s">
        <f>=HYPERLINK("https://www.leilaoonline.net/lote/detalhe/97463", " Monark Monareta Aro 20, Raridade para Colecionadores.")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=HYPERLINK("https://www.leilaoonline.net/lote/detalhe/97452", "048")</f>
      </c>
      <c r="B58" s="4" t="s">
        <f>=HYPERLINK("https://www.leilaoonline.net/lote/detalhe/97452", " Monark Monareta Mirim aro 14, Raridade da década de 1970, para Colecionadores")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=HYPERLINK("https://www.leilaoonline.net/lote/detalhe/94295", "049")</f>
      </c>
      <c r="B59" s="4" t="s">
        <f>=HYPERLINK("https://www.leilaoonline.net/lote/detalhe/94295", " Caloi Cross aro 20 Década de 1980 Relíquia para Colecionadores( No estado)")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=HYPERLINK("https://www.leilaoonline.net/lote/detalhe/97454", "050")</f>
      </c>
      <c r="B60" s="4" t="s">
        <f>=HYPERLINK("https://www.leilaoonline.net/lote/detalhe/97454", " Caloi 10 Jovem, aro 24 , Totalmente Original, Raridade da década de 1980,  para Colecionadores")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=HYPERLINK("https://www.leilaoonline.net/lote/detalhe/97453", "051")</f>
      </c>
      <c r="B61" s="4" t="s">
        <f>=HYPERLINK("https://www.leilaoonline.net/lote/detalhe/97453", " Caloi 10 Antiga , década de 1970, para Colecionadores")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=HYPERLINK("https://www.leilaoonline.net/lote/detalhe/97460", "052")</f>
      </c>
      <c r="B62" s="4" t="s">
        <f>=HYPERLINK("https://www.leilaoonline.net/lote/detalhe/97460", " Caloi 10 Jovem, aro 24 , Totalmente Original, Raridade da década de 1980,  para Colecionadores")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450,00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=HYPERLINK("https://www.leilaoonline.net/lote/detalhe/97465", "053")</f>
      </c>
      <c r="B63" s="4" t="s">
        <f>=HYPERLINK("https://www.leilaoonline.net/lote/detalhe/97465", " Monark Monareta medalha de Ouro , Raridade da década de 1970, Para Colecionadores")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=HYPERLINK("https://www.leilaoonline.net/lote/detalhe/97459", "054")</f>
      </c>
      <c r="B64" s="4" t="s">
        <f>=HYPERLINK("https://www.leilaoonline.net/lote/detalhe/97459", " Monark Monareta medalha de Ouro , Raridade da década de 1970, Para Colecionadores")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=HYPERLINK("https://www.leilaoonline.net/lote/detalhe/97461", "055")</f>
      </c>
      <c r="B65" s="4" t="s">
        <f>=HYPERLINK("https://www.leilaoonline.net/lote/detalhe/97461", " Monark Monareta Olé 70, Raridade da década de 1970, Para Colecionadores")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=HYPERLINK("https://www.leilaoonline.net/lote/detalhe/97456", "056")</f>
      </c>
      <c r="B66" s="4" t="s">
        <f>=HYPERLINK("https://www.leilaoonline.net/lote/detalhe/97456", " Monark Monareta Dobramatic Aro 20 Garupão, Raridade da década de 1970, para Colecionadores")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=HYPERLINK("https://www.leilaoonline.net/lote/detalhe/97458", "057")</f>
      </c>
      <c r="B67" s="4" t="s">
        <f>=HYPERLINK("https://www.leilaoonline.net/lote/detalhe/97458", " Caloi Berlineta Aro 20 Dobrável, Relíquia, para Colecionadores")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=HYPERLINK("https://www.leilaoonline.net/lote/detalhe/94296", "058")</f>
      </c>
      <c r="B68" s="4" t="s">
        <f>=HYPERLINK("https://www.leilaoonline.net/lote/detalhe/94296", " Caloi Ceci aro 26, Relíquia da p/ Colecionadores ( no Estado)")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=HYPERLINK("https://www.leilaoonline.net/lote/detalhe/94341", "059")</f>
      </c>
      <c r="B69" s="4" t="s">
        <f>=HYPERLINK("https://www.leilaoonline.net/lote/detalhe/94341", " Bicicleta Antiga Phillips Feminino aro , banco de Molas, Campainha Trim Trim, Farol , dinamo, Relíquia para Colecionadores")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=HYPERLINK("https://www.leilaoonline.net/lote/detalhe/94336", "060")</f>
      </c>
      <c r="B70" s="4" t="s">
        <f>=HYPERLINK("https://www.leilaoonline.net/lote/detalhe/94336", " Bicicleta Antiga aro 28 , Relíquia para Colecionadores,")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=HYPERLINK("https://www.leilaoonline.net/lote/detalhe/94302", "061")</f>
      </c>
      <c r="B71" s="4" t="s">
        <f>=HYPERLINK("https://www.leilaoonline.net/lote/detalhe/94302", "Monareta Kroos II Aro 20. Relíquia 100% Original, década de 1970 p/ Colecionadores. (Até pneus são originais)")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=HYPERLINK("https://www.leilaoonline.net/lote/detalhe/94339", "062")</f>
      </c>
      <c r="B72" s="4" t="s">
        <f>=HYPERLINK("https://www.leilaoonline.net/lote/detalhe/94339", " Conjunto Carrinho de Bebê e Cadeirinha automotiva , marca Hércules, Década de 1970, Relíquia para Colecionadores")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=HYPERLINK("https://www.leilaoonline.net/lote/detalhe/94303", "063")</f>
      </c>
      <c r="B73" s="4" t="s">
        <f>=HYPERLINK("https://www.leilaoonline.net/lote/detalhe/94303", " Monareta Aro 20, Relíquia década de 1970 p/ Colecionadores")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=HYPERLINK("https://www.leilaoonline.net/lote/detalhe/94337", "064")</f>
      </c>
      <c r="B74" s="4" t="s">
        <f>=HYPERLINK("https://www.leilaoonline.net/lote/detalhe/94337", " Velocípede triciclo Antigo , década de 1960 para Colecionadores")</f>
      </c>
      <c r="C74" s="4" t="inlineStr">
        <is>
          <t>Vendido</t>
        </is>
      </c>
      <c r="D74" s="4" t="inlineStr">
        <is>
          <t>2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=HYPERLINK("https://www.leilaoonline.net/lote/detalhe/94345", "065")</f>
      </c>
      <c r="B75" s="4" t="s">
        <f>=HYPERLINK("https://www.leilaoonline.net/lote/detalhe/94345", " Bicicleta Gargueira Goricke Antiga , Relíquia para Colecionadores")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=HYPERLINK("https://www.leilaoonline.net/lote/detalhe/94260", "066")</f>
      </c>
      <c r="B76" s="4" t="s">
        <f>=HYPERLINK("https://www.leilaoonline.net/lote/detalhe/94260", " LOTE COM APROX. 100 UNIDADES DE SPINNERS , DIVERSOS MODELOS E CORES. (sem uso, nas caixas) [ Confira o Vídeo ]")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=HYPERLINK("https://www.leilaoonline.net/lote/detalhe/94307", "067")</f>
      </c>
      <c r="B77" s="4" t="s">
        <f>=HYPERLINK("https://www.leilaoonline.net/lote/detalhe/94307", " BICICLETA ORIGINAL, CÂMBIO DUPLO DE MARCHA")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=HYPERLINK("https://www.leilaoonline.net/lote/detalhe/94287", "068")</f>
      </c>
      <c r="B78" s="4" t="s">
        <f>=HYPERLINK("https://www.leilaoonline.net/lote/detalhe/94287", "LOTE C/ 10 UNIDADES DE CANTIL DE BOLSO EM INOX. 240 ml CHEIOS DE VODKA. VÁRIOS MODELOS. PRODUTO ORIGINAL (SEM USO E COM AS CAIXAS INDIVIDUAIS)")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=HYPERLINK("https://www.leilaoonline.net/lote/detalhe/94343", "069")</f>
      </c>
      <c r="B79" s="4" t="s">
        <f>=HYPERLINK("https://www.leilaoonline.net/lote/detalhe/94343", " Bicicleta Monark Antiga aro 28 , Freio de pé, campainha Trim Trim, Relíquia para Colecionadores")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=HYPERLINK("https://www.leilaoonline.net/lote/detalhe/94306", "070")</f>
      </c>
      <c r="B80" s="4" t="s">
        <f>=HYPERLINK("https://www.leilaoonline.net/lote/detalhe/94306", " Caloi Ceci Totalmente Original aro 26, Relíquia da p/ Colecionadores ( no estado)")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=HYPERLINK("https://www.leilaoonline.net/lote/detalhe/94349", "071")</f>
      </c>
      <c r="B81" s="4" t="s">
        <f>=HYPERLINK("https://www.leilaoonline.net/lote/detalhe/94349", "  Motor Honda a Gasolina  4 Tempos GX 35. Para uso Diversos como: Estacionário, Bomba d'água, Gerador, Embarcações, Engenho, Roçadeiras, Régua Vibratória, Motopoda. Entre outras funções.")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490,00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=HYPERLINK("https://www.leilaoonline.net/lote/detalhe/94334", "072")</f>
      </c>
      <c r="B82" s="4" t="s">
        <f>=HYPERLINK("https://www.leilaoonline.net/lote/detalhe/94334", "BATEDOR / MISTURADOR ELÉTRICO, INDUSTRIAL ")</f>
      </c>
      <c r="C82" s="4" t="inlineStr">
        <is>
          <t>Vendido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=HYPERLINK("https://www.leilaoonline.net/lote/detalhe/94288", "073")</f>
      </c>
      <c r="B83" s="4" t="s">
        <f>=HYPERLINK("https://www.leilaoonline.net/lote/detalhe/94288", "[ VÍDEO ] LOTE C/ 10 UNIDADES DE CANTIL DE BOLSO EM INOX. 240 ml CHEIOS DE VODKA. VÁRIOS MODELOS. PRODUTO ORIGINAL (SEM USO E COM AS CAIXAS INDIVIDUAIS)")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=HYPERLINK("https://www.leilaoonline.net/lote/detalhe/96339", "074")</f>
      </c>
      <c r="B84" s="4" t="s">
        <f>=HYPERLINK("https://www.leilaoonline.net/lote/detalhe/96339", "[ LANCE POR GARRAFA ] 100 GARRAFAS DE CACHAÇA SABORES VARIADOS - 700ml CADA GARRAFA")</f>
      </c>
      <c r="C84" s="4" t="inlineStr">
        <is>
          <t>Não vendido</t>
        </is>
      </c>
      <c r="D84" s="4" t="inlineStr">
        <is>
          <t>6</t>
        </is>
      </c>
      <c r="E84" s="5" t="inlineStr">
        <is>
          <t>6,00</t>
        </is>
      </c>
      <c r="F84" s="4" t="inlineStr">
        <is>
          <t>0.50</t>
        </is>
      </c>
    </row>
    <row collapsed="false" customFormat="false" customHeight="false" hidden="false" ht="12.1" outlineLevel="0" r="85">
      <c r="A85" s="5" t="s">
        <f>=HYPERLINK("https://www.leilaoonline.net/lote/detalhe/97455", "075")</f>
      </c>
      <c r="B85" s="4" t="s">
        <f>=HYPERLINK("https://www.leilaoonline.net/lote/detalhe/97455", " Caloi Formula C 3 Aro 20 , Seletor de Marchas Gt-3,  Câmbio de 03 Marchas no Cubo traseiro, Banco Banana , Relíquia da década de 1980, para Colecionadores")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=HYPERLINK("https://www.leilaoonline.net/lote/detalhe/94309", "076")</f>
      </c>
      <c r="B86" s="4" t="s">
        <f>=HYPERLINK("https://www.leilaoonline.net/lote/detalhe/94309", " Caloi Ceci Totalmente Original aro 26, Relíquia da p/ Colecionadores ( no estado)")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=HYPERLINK("https://www.leilaoonline.net/lote/detalhe/94348", "077")</f>
      </c>
      <c r="B87" s="4" t="s">
        <f>=HYPERLINK("https://www.leilaoonline.net/lote/detalhe/94348", "  Motor Honda a Gasolina  4 Tempos GX 35. Para uso Diversos como: Estacionário, Bomba d'água, Gerador, Embarcações, Engenho, Roçadeiras, Régua Vibratória, Motopoda. Entre outras funções.")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490,00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=HYPERLINK("https://www.leilaoonline.net/lote/detalhe/94340", "078")</f>
      </c>
      <c r="B88" s="4" t="s">
        <f>=HYPERLINK("https://www.leilaoonline.net/lote/detalhe/94340", " Bicicleta Monark Antiga série Prata aro 26 , Relíquia para Colecionadores")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=HYPERLINK("https://www.leilaoonline.net/lote/detalhe/94344", "080")</f>
      </c>
      <c r="B89" s="4" t="s">
        <f>=HYPERLINK("https://www.leilaoonline.net/lote/detalhe/94344", " Bicicleta Antiga Phillips aro 28 , banco de Molas, Campainha Trim Trim, Relíquia para Colecionadores")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=HYPERLINK("https://www.leilaoonline.net/lote/detalhe/94310", "081")</f>
      </c>
      <c r="B90" s="4" t="s">
        <f>=HYPERLINK("https://www.leilaoonline.net/lote/detalhe/94310", " Monark Tropical Feminina Década de 1970 aro 26, Freio de De Pé ,Antiga  Relíquia p/ Colecionadores ( No estado)")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=HYPERLINK("https://www.leilaoonline.net/lote/detalhe/94342", "082")</f>
      </c>
      <c r="B91" s="4" t="s">
        <f>=HYPERLINK("https://www.leilaoonline.net/lote/detalhe/94342", " Bicicleta  Bacini mod Corsa 18 Speed Antiga aro 27, Relíquia para Colecionadores")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800,00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=HYPERLINK("https://www.leilaoonline.net/lote/detalhe/94259", "083")</f>
      </c>
      <c r="B92" s="4" t="s">
        <f>=HYPERLINK("https://www.leilaoonline.net/lote/detalhe/94259", " LOTE COM APROX. 300 UNIDADES DE SPINNERS , DIVERSOS MODELOS E CORES. (sem uso, nas caixas) [ Confira o Vídeo ]")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450,00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=HYPERLINK("https://www.leilaoonline.net/lote/detalhe/94335", "084")</f>
      </c>
      <c r="B93" s="4" t="s">
        <f>=HYPERLINK("https://www.leilaoonline.net/lote/detalhe/94335", " Bicicleta Monark Antiga aro 28 , Freio de pé, Banco de Molas, Relíquia para Colecionadores,")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=HYPERLINK("https://www.leilaoonline.net/lote/detalhe/94347", "085")</f>
      </c>
      <c r="B94" s="4" t="s">
        <f>=HYPERLINK("https://www.leilaoonline.net/lote/detalhe/94347", " Bicicleta Monark Monareta  Antiga aro 20 , Relíquia para Colecionadores,")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=HYPERLINK("https://www.leilaoonline.net/lote/detalhe/96338", "086")</f>
      </c>
      <c r="B95" s="4" t="s">
        <f>=HYPERLINK("https://www.leilaoonline.net/lote/detalhe/96338", "[ LANCE POR GARRAFA ] 100 GARRAFAS DE CACHAÇA SABORES VARIADOS - 700ml CADA GARRAFA")</f>
      </c>
      <c r="C95" s="4" t="inlineStr">
        <is>
          <t>Não vendido</t>
        </is>
      </c>
      <c r="D95" s="4" t="inlineStr">
        <is>
          <t>4</t>
        </is>
      </c>
      <c r="E95" s="5" t="inlineStr">
        <is>
          <t>4,00</t>
        </is>
      </c>
      <c r="F95" s="4" t="inlineStr">
        <is>
          <t>1.00</t>
        </is>
      </c>
    </row>
    <row collapsed="false" customFormat="false" customHeight="false" hidden="false" ht="12.1" outlineLevel="0" r="96">
      <c r="A96" s="5" t="s">
        <f>=HYPERLINK("https://www.leilaoonline.net/lote/detalhe/94311", "087")</f>
      </c>
      <c r="B96" s="4" t="s">
        <f>=HYPERLINK("https://www.leilaoonline.net/lote/detalhe/94311", " BICICLETA CALOI FORMULA C, ARO 20 , ANTIGA DÉCADA DE 1970, RARIDADE PARA COLECIONADORES.")</f>
      </c>
      <c r="C96" s="4" t="inlineStr">
        <is>
          <t>Vendido</t>
        </is>
      </c>
      <c r="D96" s="4" t="inlineStr">
        <is>
          <t>2</t>
        </is>
      </c>
      <c r="E96" s="5" t="inlineStr">
        <is>
          <t>1.800,00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=HYPERLINK("https://www.leilaoonline.net/lote/detalhe/94285", "089")</f>
      </c>
      <c r="B97" s="4" t="s">
        <f>=HYPERLINK("https://www.leilaoonline.net/lote/detalhe/94285", "01 Impressora Fiscal Térmica Bematech e 01 Rádio Automotivo toca CD / AM/ FM Toyota. Original.")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=HYPERLINK("https://www.leilaoonline.net/lote/detalhe/94270", "092")</f>
      </c>
      <c r="B98" s="4" t="s">
        <f>=HYPERLINK("https://www.leilaoonline.net/lote/detalhe/94270", " LOTE C/ DIVERSOS FRASCOS DE GEL MARCA PHILIPS P/ LIMPEZA DE TELAS DE LED OU CELULARES.")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=HYPERLINK("https://www.leilaoonline.net/lote/detalhe/94315", "093")</f>
      </c>
      <c r="B99" s="4" t="s">
        <f>=HYPERLINK("https://www.leilaoonline.net/lote/detalhe/94315", " Monark Brisa Totalmente Original aro 26, Década de 1980 Relíquia da p/ Colecionadores")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=HYPERLINK("https://www.leilaoonline.net/lote/detalhe/94269", "095")</f>
      </c>
      <c r="B100" s="4" t="s">
        <f>=HYPERLINK("https://www.leilaoonline.net/lote/detalhe/94269", " APROX. 600 PROJETEIS P/ PISTOLA DE PREGAR, MARCENARIA , CALIBRE DESCRITO NAS CAIXAS.( Sem uso).")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=HYPERLINK("https://www.leilaoonline.net/lote/detalhe/94205", "098")</f>
      </c>
      <c r="B101" s="4" t="s">
        <f>=HYPERLINK("https://www.leilaoonline.net/lote/detalhe/94205", " LOTE C/ 06 APARELHOS CELULAR E 45  BATERIAS , DIVERSAS MARCAS E MODELOS.")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=HYPERLINK("https://www.leilaoonline.net/lote/detalhe/94316", "099")</f>
      </c>
      <c r="B102" s="4" t="s">
        <f>=HYPERLINK("https://www.leilaoonline.net/lote/detalhe/94316", " Monark Brisa Mirim  Década de 1980 aro 16, Relíquia p/ Colecionadores ( No estado)")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=HYPERLINK("https://www.leilaoonline.net/lote/detalhe/94314", "101")</f>
      </c>
      <c r="B103" s="4" t="s">
        <f>=HYPERLINK("https://www.leilaoonline.net/lote/detalhe/94314", " Bicicleta Houston Foxer Original, aro 26, Duplo Comando de marchas nas Manoplas. ( No estado).")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=HYPERLINK("https://www.leilaoonline.net/lote/detalhe/94279", "103")</f>
      </c>
      <c r="B104" s="4" t="s">
        <f>=HYPERLINK("https://www.leilaoonline.net/lote/detalhe/94279", " 01- Catraca Eletrônica Digital Marca Telemática Codin Catraca 9000 Toda em Metal e inox ( no estado).")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=HYPERLINK("https://www.leilaoonline.net/lote/detalhe/94219", "105")</f>
      </c>
      <c r="B105" s="4" t="s">
        <f>=HYPERLINK("https://www.leilaoonline.net/lote/detalhe/94219", " Lote contendo coleção 100 unidades  de Mini-Garrafas, de bebidas originais, diversos rótulos e sabores")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=HYPERLINK("https://www.leilaoonline.net/lote/detalhe/94284", "106")</f>
      </c>
      <c r="B106" s="4" t="s">
        <f>=HYPERLINK("https://www.leilaoonline.net/lote/detalhe/94284", " Lote c/ 27 Ferramentas de precisão, Marca Hugong , Limas Várias  medidas")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=HYPERLINK("https://www.leilaoonline.net/lote/detalhe/94280", "109")</f>
      </c>
      <c r="B107" s="4" t="s">
        <f>=HYPERLINK("https://www.leilaoonline.net/lote/detalhe/94280", " 01- Catraca Eletrônica Digital Marca Telemática Sistemas Inteligentes  Bloqueio GB 300.Toda em Metal e Inox  ( no estado).")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=HYPERLINK("https://www.leilaoonline.net/lote/detalhe/94286", "112")</f>
      </c>
      <c r="B108" s="4" t="s">
        <f>=HYPERLINK("https://www.leilaoonline.net/lote/detalhe/94286", "Painel Elétrico Profissional")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=HYPERLINK("https://www.leilaoonline.net/lote/detalhe/94313", "116")</f>
      </c>
      <c r="B109" s="4" t="s">
        <f>=HYPERLINK("https://www.leilaoonline.net/lote/detalhe/94313", " Monark Monareta Década de 1980 aro 20, Relíquia p/ Colecionadores ( No estado)")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=HYPERLINK("https://www.leilaoonline.net/lote/detalhe/94274", "118")</f>
      </c>
      <c r="B110" s="4" t="s">
        <f>=HYPERLINK("https://www.leilaoonline.net/lote/detalhe/94274", " LOTE C/ APROX 60 BORRACHAS SANFONADAS PARA MOTOS E CICLOMOTORES ANTIGOS.( SEM USO).")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=HYPERLINK("https://www.leilaoonline.net/lote/detalhe/94281", "121")</f>
      </c>
      <c r="B111" s="4" t="s">
        <f>=HYPERLINK("https://www.leilaoonline.net/lote/detalhe/94281", " 01- Catraca Eletrônica Digital Marca Telemática Sistemas Inteligentes  Bloqueio PD 300.Toda em Metal  ( no estado).")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=HYPERLINK("https://www.leilaoonline.net/lote/detalhe/94297", "122")</f>
      </c>
      <c r="B112" s="4" t="s">
        <f>=HYPERLINK("https://www.leilaoonline.net/lote/detalhe/94297", "[ RETIRADO ] Monark BMX Pantera Freio Tambor  aro 20,  Relíquia da década de 1980 p/ Colecionadores")</f>
      </c>
      <c r="C112" s="4" t="inlineStr">
        <is>
          <t>Lote retirado</t>
        </is>
      </c>
      <c r="D112" s="4" t="inlineStr">
        <is>
          <t>1</t>
        </is>
      </c>
      <c r="E112" s="5" t="inlineStr">
        <is>
          <t>600,00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=HYPERLINK("https://www.leilaoonline.net/lote/detalhe/94338", "124")</f>
      </c>
      <c r="B113" s="4" t="s">
        <f>=HYPERLINK("https://www.leilaoonline.net/lote/detalhe/94338", " Bicicleta Caloi Ceci Antiga aro 26, Câmbio de marchas, cor Dourada, Relíquia para Colecionadores")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=HYPERLINK("https://www.leilaoonline.net/lote/detalhe/94268", "127")</f>
      </c>
      <c r="B114" s="4" t="s">
        <f>=HYPERLINK("https://www.leilaoonline.net/lote/detalhe/94268", " LOTE C/ APROX. 160 LUVAS (Manoplas) e ALGUNS ACELERADORES ORIGINAIS DE ÉPOCA, DÉCADA DE 1980. (SEM USO). Necessidade apenas de limpeza.")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=HYPERLINK("https://www.leilaoonline.net/lote/detalhe/94277", "130")</f>
      </c>
      <c r="B115" s="4" t="s">
        <f>=HYPERLINK("https://www.leilaoonline.net/lote/detalhe/94277", " LOTE C/ 01 ESCAPAMENTO DE HONDA CB 400 ANTIGA ABAFADOR CENTRAL.( No estado).")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=HYPERLINK("https://www.leilaoonline.net/lote/detalhe/94289", "131")</f>
      </c>
      <c r="B116" s="4" t="s">
        <f>=HYPERLINK("https://www.leilaoonline.net/lote/detalhe/94289", "[ VÍDEO ] LOTE C/ 10 UNIDADES DE CANTIL DE BOLSO EM INOX. 240 ml CHEIOS DE VODKA. VÁRIOS MODELOS. PRODUTO ORIGINAL (SEM USO E COM AS CAIXAS INDIVIDUAIS)")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=HYPERLINK("https://www.leilaoonline.net/lote/detalhe/94317", "132")</f>
      </c>
      <c r="B117" s="4" t="s">
        <f>=HYPERLINK("https://www.leilaoonline.net/lote/detalhe/94317", "Caloi Ceci aro 26, Relíquia p/ Colecionadores")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=HYPERLINK("https://www.leilaoonline.net/lote/detalhe/94320", "134")</f>
      </c>
      <c r="B118" s="4" t="s">
        <f>=HYPERLINK("https://www.leilaoonline.net/lote/detalhe/94320", " Monark Monareta Aro 20,  Breque de Pé,  Relíquia p/ Colecionadores.")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450,00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=HYPERLINK("https://www.leilaoonline.net/lote/detalhe/94278", "135")</f>
      </c>
      <c r="B119" s="4" t="s">
        <f>=HYPERLINK("https://www.leilaoonline.net/lote/detalhe/94278", " Jogo de Cama Antigo em Madeira Nobre c/ 09 Gavetas , Colchão Nippomag Magnetizado Terapêutico Ortopédico e 01 Mesa de Centro de madeira Nobre e tampo de vidro.")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=HYPERLINK("https://www.leilaoonline.net/lote/detalhe/94353", "139")</f>
      </c>
      <c r="B120" s="4" t="s">
        <f>=HYPERLINK("https://www.leilaoonline.net/lote/detalhe/94353", "Diversos utensílios antigos p/ colecionadores, sendo: 02 Moedores (Ferro) de milho ou Café; 02 Panelas de Ferro; 02 foices; 01 Funil de Metal e 01 Bule de Ferro")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=HYPERLINK("https://www.leilaoonline.net/lote/detalhe/94354", "140")</f>
      </c>
      <c r="B121" s="4" t="s">
        <f>=HYPERLINK("https://www.leilaoonline.net/lote/detalhe/94354", "02 Motores elétricos")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=HYPERLINK("https://www.leilaoonline.net/lote/detalhe/94290", "163")</f>
      </c>
      <c r="B122" s="4" t="s">
        <f>=HYPERLINK("https://www.leilaoonline.net/lote/detalhe/94290", "[ VÍDEO ] LOTE C/ 10 UNIDADES DE CANTIL DE BOLSO EM INOX. 240 ml CHEIOS DE VODKA. VÁRIOS MODELOS. PRODUTO ORIGINAL (SEM USO E COM AS CAIXAS INDIVIDUAIS)")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=HYPERLINK("https://www.leilaoonline.net/lote/detalhe/94325", "164")</f>
      </c>
      <c r="B123" s="4" t="s">
        <f>=HYPERLINK("https://www.leilaoonline.net/lote/detalhe/94325", " Monark Brisa Totalmente Original aro 26. Década de 1980. Relíquia da p/ Colecionadores")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=HYPERLINK("https://www.leilaoonline.net/lote/detalhe/94327", "166")</f>
      </c>
      <c r="B124" s="4" t="s">
        <f>=HYPERLINK("https://www.leilaoonline.net/lote/detalhe/94327", " Raridade: Bicicleta Tropical Mirim aro 22 da década de 1970. Totalmente Original. Relíquia p/ Colecionadores")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=HYPERLINK("https://www.leilaoonline.net/lote/detalhe/94273", "180")</f>
      </c>
      <c r="B125" s="4" t="s">
        <f>=HYPERLINK("https://www.leilaoonline.net/lote/detalhe/94273", " LOTE ÚNICO, COM DIVERSOS ITENS.")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=HYPERLINK("https://www.leilaoonline.net/lote/detalhe/94329", "181")</f>
      </c>
      <c r="B126" s="4" t="s">
        <f>=HYPERLINK("https://www.leilaoonline.net/lote/detalhe/94329", "02 PARES DE CALÇADOS. SENDO 01 PAR DE BOTAS CANO ALTO Nº 34 E 01 PAR DE SAPATO ALTO Nº 37 (MARCA ELLUS, ORIGINAL)")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=HYPERLINK("https://www.leilaoonline.net/lote/detalhe/94265", "187")</f>
      </c>
      <c r="B127" s="4" t="s">
        <f>=HYPERLINK("https://www.leilaoonline.net/lote/detalhe/94265", " LOTE COM APROX. 100 UNIDADES DE SPINNERS , DIVERSOS MODELOS E CORES. (sem uso, nas caixas) [ Confira o Vídeo ]")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=HYPERLINK("https://www.leilaoonline.net/lote/detalhe/94218", "192")</f>
      </c>
      <c r="B128" s="4" t="s">
        <f>=HYPERLINK("https://www.leilaoonline.net/lote/detalhe/94218", " Lote contendo coleção 100 unidades  de Mini-Garrafas, de bebidas originais, diversos rótulos e sabores")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=HYPERLINK("https://www.leilaoonline.net/lote/detalhe/94292", "195")</f>
      </c>
      <c r="B129" s="4" t="s">
        <f>=HYPERLINK("https://www.leilaoonline.net/lote/detalhe/94292", " Lote com 03 transformadores e 01 junta rotativa DSTI")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200,00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=HYPERLINK("https://www.leilaoonline.net/lote/detalhe/94326", "196")</f>
      </c>
      <c r="B130" s="4" t="s">
        <f>=HYPERLINK("https://www.leilaoonline.net/lote/detalhe/94326", " Bicicleta Caloi Cross Pro Neon Aro 20. 100% Original (nunca foi lavada). Década de 1990. Relíquia p/ Colecionadores")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=HYPERLINK("https://www.leilaoonline.net/lote/detalhe/94258", "205")</f>
      </c>
      <c r="B131" s="4" t="s">
        <f>=HYPERLINK("https://www.leilaoonline.net/lote/detalhe/94258", " LOTE COM APROX. 200 UNIDADES DE SPINNERS , DIVERSOS MODELOS E CORES. (sem uso, nas caixas) [ Confira o Vídeo ]")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=HYPERLINK("https://www.leilaoonline.net/lote/detalhe/94282", "215")</f>
      </c>
      <c r="B132" s="4" t="s">
        <f>=HYPERLINK("https://www.leilaoonline.net/lote/detalhe/94282", " 01- Catraca Eletrônica Digital Marca Telemática Sistemas Inteligentes  Bloqueio GB 300.Toda em Metal e Inox  ( no estado).")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=HYPERLINK("https://www.leilaoonline.net/lote/detalhe/94175", "247")</f>
      </c>
      <c r="B133" s="4" t="s">
        <f>=HYPERLINK("https://www.leilaoonline.net/lote/detalhe/94175", "03 GARRAFÕES DE 4,5 LITROS CADA DE CACHAÇA AMARELINHA ENVELHECIDA EM BARRIL DE MADEIRA DE CARVALHO")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=HYPERLINK("https://www.leilaoonline.net/lote/detalhe/94264", "250")</f>
      </c>
      <c r="B134" s="4" t="s">
        <f>=HYPERLINK("https://www.leilaoonline.net/lote/detalhe/94264", " LOTE COM APROX. 100 UNIDADES DE SPINNERS , DIVERSOS MODELOS E CORES. (sem uso, nas caixas) [ Confira o Vídeo ]")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=HYPERLINK("https://www.leilaoonline.net/lote/detalhe/94291", "251")</f>
      </c>
      <c r="B135" s="4" t="s">
        <f>=HYPERLINK("https://www.leilaoonline.net/lote/detalhe/94291", "[ VÍDEO ] LOTE C/ 10 UNIDADES DE CANTIL DE BOLSO EM INOX. 240 ml CHEIOS DE VODKA. VÁRIOS MODELOS. PRODUTO ORIGINAL (SEM USO E COM AS CAIXAS INDIVIDUAIS)")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=HYPERLINK("https://www.leilaoonline.net/lote/detalhe/94276", "255")</f>
      </c>
      <c r="B136" s="4" t="s">
        <f>=HYPERLINK("https://www.leilaoonline.net/lote/detalhe/94276", " DIVERSAS RODAS DE MOTOS ANTIGAS E GARELLI, MOBILETE.")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=HYPERLINK("https://www.leilaoonline.net/lote/detalhe/94271", "260")</f>
      </c>
      <c r="B137" s="4" t="s">
        <f>=HYPERLINK("https://www.leilaoonline.net/lote/detalhe/94271", " LOTE C/ PEÇAS ANTIGAS DE MOTOS, TANQUE DE HONDA TURUNA 1980, TANQUE DE YAMAHA RX 180 ANO 1979.RODA DE HONDA CB 400 ANO 1980, PAINEL VELOCÍMETRO DE HONDA CBX 15O AERO.")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=HYPERLINK("https://www.leilaoonline.net/lote/detalhe/94272", "280")</f>
      </c>
      <c r="B138" s="4" t="s">
        <f>=HYPERLINK("https://www.leilaoonline.net/lote/detalhe/94272", " LOTE C DIVERSAS PEÇAS ANTIGAS DE MOTOS, SENDO TANQUE DE YAMAHA RX 80cc, TAMPAS LATERAIS DE YAMAHA RX E CB 350 , SUSPENSÃO DIANTEIRA E BANCO DE MINI MOTO ANTIGA MINI PANTER, TAMPA LATERAL DE MONARK SACHSE OUTRAS.")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=HYPERLINK("https://www.leilaoonline.net/lote/detalhe/94293", "291")</f>
      </c>
      <c r="B139" s="4" t="s">
        <f>=HYPERLINK("https://www.leilaoonline.net/lote/detalhe/94293", "Lote c/ 29 Ferramentas de precisão, marca Hugong, JE Tech Tool e Diamond files limas de várias medidas (sem uso)")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=HYPERLINK("https://www.leilaoonline.net/lote/detalhe/94142", "320")</f>
      </c>
      <c r="B140" s="4" t="s">
        <f>=HYPERLINK("https://www.leilaoonline.net/lote/detalhe/94142", "Diversas churrasqueiras elétricas e Peças.")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190,00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=HYPERLINK("https://www.leilaoonline.net/lote/detalhe/94305", "340")</f>
      </c>
      <c r="B141" s="4" t="s">
        <f>=HYPERLINK("https://www.leilaoonline.net/lote/detalhe/94305", "Jogo C/ 04 Pneus p/ Automóveis  Marca Pirelli 215/ 50/R17")</f>
      </c>
      <c r="C141" s="4" t="inlineStr">
        <is>
          <t>Vendido</t>
        </is>
      </c>
      <c r="D141" s="4" t="inlineStr">
        <is>
          <t>2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=HYPERLINK("https://www.leilaoonline.net/lote/detalhe/94148", "365")</f>
      </c>
      <c r="B142" s="4" t="s">
        <f>=HYPERLINK("https://www.leilaoonline.net/lote/detalhe/94148", " 30 GARRAFAS DE VINHO TINTO SUAVE. SAFRA DELVIGO. LEGÍTIMO DE SANTA CATARINA")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=HYPERLINK("https://www.leilaoonline.net/lote/detalhe/94149", "370")</f>
      </c>
      <c r="B143" s="4" t="s">
        <f>=HYPERLINK("https://www.leilaoonline.net/lote/detalhe/94149", " 30 GARRAFAS DE VINHO TINTO SECO. SAFRA DELVIGO. LEGÍTIMO DE SANTA CATARINA")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=HYPERLINK("https://www.leilaoonline.net/lote/detalhe/94267", "377")</f>
      </c>
      <c r="B144" s="4" t="s">
        <f>=HYPERLINK("https://www.leilaoonline.net/lote/detalhe/94267", " LOTE COM APROX. 100 UNIDADES DE SPINNERS , DIVERSOS MODELOS E CORES. (sem uso, nas caixas) [ Confira o Vídeo ]")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=HYPERLINK("https://www.leilaoonline.net/lote/detalhe/94147", "380")</f>
      </c>
      <c r="B145" s="4" t="s">
        <f>=HYPERLINK("https://www.leilaoonline.net/lote/detalhe/94147", " 30 GARRAFAS DE VINHO BRANCO SUAVE. SAFRA DELVIGO. LEGÍTIMO DE SANTA CATARINA")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=HYPERLINK("https://www.leilaoonline.net/lote/detalhe/94151", "390")</f>
      </c>
      <c r="B146" s="4" t="s">
        <f>=HYPERLINK("https://www.leilaoonline.net/lote/detalhe/94151", "LOTE COM 30 GARRAFAS DE VINHO TINTO SECO.")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=HYPERLINK("https://www.leilaoonline.net/lote/detalhe/94150", "395")</f>
      </c>
      <c r="B147" s="4" t="s">
        <f>=HYPERLINK("https://www.leilaoonline.net/lote/detalhe/94150", "LOTE COM 30 GARRAFAS DE VINHO TINTO SUAVE.")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=HYPERLINK("https://www.leilaoonline.net/lote/detalhe/94298", "400")</f>
      </c>
      <c r="B148" s="4" t="s">
        <f>=HYPERLINK("https://www.leilaoonline.net/lote/detalhe/94298", "10 GARRAFAS DE VINHO TINTO SUAVE. 02 LITROS CADA..")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=HYPERLINK("https://www.leilaoonline.net/lote/detalhe/94181", "450")</f>
      </c>
      <c r="B149" s="4" t="s">
        <f>=HYPERLINK("https://www.leilaoonline.net/lote/detalhe/94181", "03 GARRAFÕES DE 4,5 LITROS CADA DE CACHAÇA PRATA ENVELHECIDA EM BARRIL DE MADEIRA")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=HYPERLINK("https://www.leilaoonline.net/lote/detalhe/94263", "526")</f>
      </c>
      <c r="B150" s="4" t="s">
        <f>=HYPERLINK("https://www.leilaoonline.net/lote/detalhe/94263", " LOTE COM APROX. 100 UNIDADES DE SPINNERS , DIVERSOS MODELOS E CORES. (sem uso, nas caixas) [ Confira o Vídeo ]")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=HYPERLINK("https://www.leilaoonline.net/lote/detalhe/94173", "552")</f>
      </c>
      <c r="B151" s="4" t="s">
        <f>=HYPERLINK("https://www.leilaoonline.net/lote/detalhe/94173", "10 GARRAFÕES DE 4,5 LITROS CADA DE CACHAÇA PRATA ENVELHECIDA EM BARRIL DE MADEIRA")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490,00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=HYPERLINK("https://www.leilaoonline.net/lote/detalhe/94224", "563")</f>
      </c>
      <c r="B152" s="4" t="s">
        <f>=HYPERLINK("https://www.leilaoonline.net/lote/detalhe/94224", " LOTE COM APROX. 300 UNIDADES DE SPINNERS , DIVERSOS MODELOS E CORES. (sem uso, nas caixas) [ Confira o Vídeo ]")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450,00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=HYPERLINK("https://www.leilaoonline.net/lote/detalhe/94275", "564")</f>
      </c>
      <c r="B153" s="4" t="s">
        <f>=HYPERLINK("https://www.leilaoonline.net/lote/detalhe/94275", "DIVERSOS PARALAMAS DE MOTOS ANTIGAS, DE CG 125, YAMAHA RX 125, CICLOMOTOR ANTIGOS")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=HYPERLINK("https://www.leilaoonline.net/lote/detalhe/94222", "574")</f>
      </c>
      <c r="B154" s="4" t="s">
        <f>=HYPERLINK("https://www.leilaoonline.net/lote/detalhe/94222", " LOTE COM APROX. 100 UNIDADES DE SPINNERS , DIVERSOS MODELOS E CORES. (sem uso, nas caixas) [ Confira o Vídeo ]")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=HYPERLINK("https://www.leilaoonline.net/lote/detalhe/94145", "577")</f>
      </c>
      <c r="B155" s="4" t="s">
        <f>=HYPERLINK("https://www.leilaoonline.net/lote/detalhe/94145", " 30 GARRAFAS DE VINHOS, TINTO SUAVE, TINTO SECO, BRANCO SUAVE, BRANCO SECO E ROSADO, SAFRA DELVIGO LEGÍTIMO, DE SANTA CATARINA")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=HYPERLINK("https://www.leilaoonline.net/lote/detalhe/94262", "581")</f>
      </c>
      <c r="B156" s="4" t="s">
        <f>=HYPERLINK("https://www.leilaoonline.net/lote/detalhe/94262", " LOTE COM APROX. 100 UNIDADES DE SPINNERS , DIVERSOS MODELOS E CORES. (sem uso, nas caixas) [ Confira o Vídeo ]")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=HYPERLINK("https://www.leilaoonline.net/lote/detalhe/94179", "582")</f>
      </c>
      <c r="B157" s="4" t="s">
        <f>=HYPERLINK("https://www.leilaoonline.net/lote/detalhe/94179", "10 GARRAFÕES DE 4,5 LITROS CADA DE CACHAÇA AMARELINHA ENVELHECIDA EM BARRIL DE MADEIRA DE CARVALHO")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490,00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=HYPERLINK("https://www.leilaoonline.net/lote/detalhe/94261", "710")</f>
      </c>
      <c r="B158" s="4" t="s">
        <f>=HYPERLINK("https://www.leilaoonline.net/lote/detalhe/94261", " LOTE COM APROX. 300 UNIDADES DE SPINNERS , DIVERSOS MODELOS E CORES. (sem uso, nas caixas) [ Confira o Vídeo ]")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450,00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=HYPERLINK("https://www.leilaoonline.net/lote/detalhe/94266", "754")</f>
      </c>
      <c r="B159" s="4" t="s">
        <f>=HYPERLINK("https://www.leilaoonline.net/lote/detalhe/94266", " LOTE COM APROX. 100 UNIDADES DE SPINNERS , DIVERSOS MODELOS E CORES. (sem uso, nas caixas) [ Confira o Vídeo ]")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=HYPERLINK("https://www.leilaoonline.net/lote/detalhe/94204", "765")</f>
      </c>
      <c r="B160" s="4" t="s">
        <f>=HYPERLINK("https://www.leilaoonline.net/lote/detalhe/94204", " LOTE COM APROX. 100 UNIDADES DE SPINNERS , DIVERSOS MODELOS E CORES. (sem uso, nas caixas) [ Confira o Vídeo ]")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=HYPERLINK("https://www.leilaoonline.net/lote/detalhe/94176", "800")</f>
      </c>
      <c r="B161" s="4" t="s">
        <f>=HYPERLINK("https://www.leilaoonline.net/lote/detalhe/94176", "03 GARRAFÕES DE 4,5 LITROS CADA DE CACHAÇA AMARELINHA ENVELHECIDA EM BARRIL DE MADEIRA DE CARVALHO")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2026-06-30T21:21:10.00Z</dcterms:created>
  <dc:creator>Tellks Tecnologia</dc:creator>
  <cp:revision>0</cp:revision>
</cp:coreProperties>
</file>