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Chevette 75 • VW Brasília • Gol GTS • Gol CL • Fiat 147 • VW Kombi • VW Fusca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03/09/2021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=HYPERLINK("https://www.leilaoonline.net/lote/detalhe/96127", "241")</f>
      </c>
      <c r="B11" s="4" t="s">
        <f>=HYPERLINK("https://www.leilaoonline.net/lote/detalhe/96127", "veja o vídeo!! GM/CHEVETTE; 1976/1976; AMARELO; GASOLINA - FUNCIONANDO")</f>
      </c>
      <c r="C11" s="4" t="inlineStr">
        <is>
          <t>Lote retirado</t>
        </is>
      </c>
      <c r="D11" s="4" t="inlineStr">
        <is>
          <t>20</t>
        </is>
      </c>
      <c r="E11" s="5" t="inlineStr">
        <is>
          <t>17.450,00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=HYPERLINK("https://www.leilaoonline.net/lote/detalhe/96137", "242")</f>
      </c>
      <c r="B12" s="4" t="s">
        <f>=HYPERLINK("https://www.leilaoonline.net/lote/detalhe/96137", "veja o vídeo!! VW/KOMBI; 1997/1997; CINZA; ALCO./GASOL. - FUNCIONANDO")</f>
      </c>
      <c r="C12" s="4" t="inlineStr">
        <is>
          <t>Não vendido</t>
        </is>
      </c>
      <c r="D12" s="4" t="inlineStr">
        <is>
          <t>20</t>
        </is>
      </c>
      <c r="E12" s="5" t="inlineStr">
        <is>
          <t>26.000,00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=HYPERLINK("https://www.leilaoonline.net/lote/detalhe/96135", "244")</f>
      </c>
      <c r="B13" s="4" t="s">
        <f>=HYPERLINK("https://www.leilaoonline.net/lote/detalhe/96135", "veja o vídeo!! VW/GOL CL STAR; 1989/1989; VERMELHA; GASOLINA - FUNCIONANDO")</f>
      </c>
      <c r="C13" s="4" t="inlineStr">
        <is>
          <t>Não vendido</t>
        </is>
      </c>
      <c r="D13" s="4" t="inlineStr">
        <is>
          <t>39</t>
        </is>
      </c>
      <c r="E13" s="5" t="inlineStr">
        <is>
          <t>16.250,00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=HYPERLINK("https://www.leilaoonline.net/lote/detalhe/96136", "245")</f>
      </c>
      <c r="B14" s="4" t="s">
        <f>=HYPERLINK("https://www.leilaoonline.net/lote/detalhe/96136", "veja o vídeo!! VW/VW FUSCA; 1982/1982; VERDE; ALCOOL - FUNCIONANDO")</f>
      </c>
      <c r="C14" s="4" t="inlineStr">
        <is>
          <t>Não vendido</t>
        </is>
      </c>
      <c r="D14" s="4" t="inlineStr">
        <is>
          <t>30</t>
        </is>
      </c>
      <c r="E14" s="5" t="inlineStr">
        <is>
          <t>15.000,00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=HYPERLINK("https://www.leilaoonline.net/lote/detalhe/96139", "246")</f>
      </c>
      <c r="B15" s="4" t="s">
        <f>=HYPERLINK("https://www.leilaoonline.net/lote/detalhe/96139", "VW/SANTANA GLS 2000 I; 1996/1996; PRETA; GASOLINA - FUNCIONANDO")</f>
      </c>
      <c r="C15" s="4" t="inlineStr">
        <is>
          <t>Não vendido</t>
        </is>
      </c>
      <c r="D15" s="4" t="inlineStr">
        <is>
          <t>8</t>
        </is>
      </c>
      <c r="E15" s="5" t="inlineStr">
        <is>
          <t>3.750,00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=HYPERLINK("https://www.leilaoonline.net/lote/detalhe/97381", "247")</f>
      </c>
      <c r="B16" s="4" t="s">
        <f>=HYPERLINK("https://www.leilaoonline.net/lote/detalhe/97381", "veja o vídeo!! GM/MONZA GLS; 1996/1996; CINZA; GASOLINA - FUNCIONANDO")</f>
      </c>
      <c r="C16" s="4" t="inlineStr">
        <is>
          <t>Não vendido</t>
        </is>
      </c>
      <c r="D16" s="4" t="inlineStr">
        <is>
          <t>25</t>
        </is>
      </c>
      <c r="E16" s="5" t="inlineStr">
        <is>
          <t>9.000,00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=HYPERLINK("https://www.leilaoonline.net/lote/detalhe/96142", "260")</f>
      </c>
      <c r="B17" s="4" t="s">
        <f>=HYPERLINK("https://www.leilaoonline.net/lote/detalhe/96142", "VW/GOL CL 1.8; 1993/1993; BEGE; ALCOOL - FUNCIONANDO")</f>
      </c>
      <c r="C17" s="4" t="inlineStr">
        <is>
          <t>Vendido</t>
        </is>
      </c>
      <c r="D17" s="4" t="inlineStr">
        <is>
          <t>25</t>
        </is>
      </c>
      <c r="E17" s="5" t="inlineStr">
        <is>
          <t>13.250,00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=HYPERLINK("https://www.leilaoonline.net/lote/detalhe/96130", "262")</f>
      </c>
      <c r="B18" s="4" t="s">
        <f>=HYPERLINK("https://www.leilaoonline.net/lote/detalhe/96130", "VW/BRASILIA; 1974/1974; AMARELA; GASOLINA - FUNCIONANDO")</f>
      </c>
      <c r="C18" s="4" t="inlineStr">
        <is>
          <t>Não vendido</t>
        </is>
      </c>
      <c r="D18" s="4" t="inlineStr">
        <is>
          <t>33</t>
        </is>
      </c>
      <c r="E18" s="5" t="inlineStr">
        <is>
          <t>21.250,00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=HYPERLINK("https://www.leilaoonline.net/lote/detalhe/96131", "263")</f>
      </c>
      <c r="B19" s="4" t="s">
        <f>=HYPERLINK("https://www.leilaoonline.net/lote/detalhe/96131", "veja o vídeo!! GM/VECTRA GL; 1997/1997; VERDE; GASOLINA - FUNCIONANDO")</f>
      </c>
      <c r="C19" s="4" t="inlineStr">
        <is>
          <t>Não vendido</t>
        </is>
      </c>
      <c r="D19" s="4" t="inlineStr">
        <is>
          <t>6</t>
        </is>
      </c>
      <c r="E19" s="5" t="inlineStr">
        <is>
          <t>2.950,00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=HYPERLINK("https://www.leilaoonline.net/lote/detalhe/96126", "265")</f>
      </c>
      <c r="B20" s="4" t="s">
        <f>=HYPERLINK("https://www.leilaoonline.net/lote/detalhe/96126", "FIAT/PALIO EDX; 1996/1996; AZUL; GASOLINA - FUNCIONANDO")</f>
      </c>
      <c r="C20" s="4" t="inlineStr">
        <is>
          <t>Não vendido</t>
        </is>
      </c>
      <c r="D20" s="4" t="inlineStr">
        <is>
          <t>4</t>
        </is>
      </c>
      <c r="E20" s="5" t="inlineStr">
        <is>
          <t>2.250,00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=HYPERLINK("https://www.leilaoonline.net/lote/detalhe/97435", "266")</f>
      </c>
      <c r="B21" s="4" t="s">
        <f>=HYPERLINK("https://www.leilaoonline.net/lote/detalhe/97435", "VW/GOL CL 1.8; 1992/1992; BEGE; ALCOOL - FUNCIONANDO - TURBO")</f>
      </c>
      <c r="C21" s="4" t="inlineStr">
        <is>
          <t>Não vendido</t>
        </is>
      </c>
      <c r="D21" s="4" t="inlineStr">
        <is>
          <t>13</t>
        </is>
      </c>
      <c r="E21" s="5" t="inlineStr">
        <is>
          <t>6.000,00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=HYPERLINK("https://www.leilaoonline.net/lote/detalhe/96134", "268")</f>
      </c>
      <c r="B22" s="4" t="s">
        <f>=HYPERLINK("https://www.leilaoonline.net/lote/detalhe/96134", "veja o vídeo!! VW/GOL CL 1.8; 1993/1993; AZUL; GASOLINA - FUNCIONANDO")</f>
      </c>
      <c r="C22" s="4" t="inlineStr">
        <is>
          <t>Não vendido</t>
        </is>
      </c>
      <c r="D22" s="4" t="inlineStr">
        <is>
          <t>10</t>
        </is>
      </c>
      <c r="E22" s="5" t="inlineStr">
        <is>
          <t>6.000,00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=HYPERLINK("https://www.leilaoonline.net/lote/detalhe/97469", "269")</f>
      </c>
      <c r="B23" s="4" t="s">
        <f>=HYPERLINK("https://www.leilaoonline.net/lote/detalhe/97469", "FIAT/UNO ELECTRONIC; 1994/1995; AZUL; GASOLINA - FUNCIONANDO")</f>
      </c>
      <c r="C23" s="4" t="inlineStr">
        <is>
          <t>Não vendido</t>
        </is>
      </c>
      <c r="D23" s="4" t="inlineStr">
        <is>
          <t>10</t>
        </is>
      </c>
      <c r="E23" s="5" t="inlineStr">
        <is>
          <t>3.250,00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=HYPERLINK("https://www.leilaoonline.net/lote/detalhe/96133", "270")</f>
      </c>
      <c r="B24" s="4" t="s">
        <f>=HYPERLINK("https://www.leilaoonline.net/lote/detalhe/96133", "veja o vídeo!! VW/SAVEIRO CL; 1994/1994; PRATA; ALCOOL - FUNCIONANDO")</f>
      </c>
      <c r="C24" s="4" t="inlineStr">
        <is>
          <t>Vendido</t>
        </is>
      </c>
      <c r="D24" s="4" t="inlineStr">
        <is>
          <t>38</t>
        </is>
      </c>
      <c r="E24" s="5" t="inlineStr">
        <is>
          <t>17.100,00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=HYPERLINK("https://www.leilaoonline.net/lote/detalhe/96138", "273")</f>
      </c>
      <c r="B25" s="4" t="s">
        <f>=HYPERLINK("https://www.leilaoonline.net/lote/detalhe/96138", "veja o vídeo!! VW/GOL; 1983/1983; BEGE; ALCOOL - FUNCIONANDO")</f>
      </c>
      <c r="C25" s="4" t="inlineStr">
        <is>
          <t>Não vendido</t>
        </is>
      </c>
      <c r="D25" s="4" t="inlineStr">
        <is>
          <t>16</t>
        </is>
      </c>
      <c r="E25" s="5" t="inlineStr">
        <is>
          <t>5.250,00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=HYPERLINK("https://www.leilaoonline.net/lote/detalhe/96141", "276")</f>
      </c>
      <c r="B26" s="4" t="s">
        <f>=HYPERLINK("https://www.leilaoonline.net/lote/detalhe/96141", "veja o vídeo!! VW/GOL GTS; 1989/1990; VERMELHA; ALCOOL - FUNCIONANDO")</f>
      </c>
      <c r="C26" s="4" t="inlineStr">
        <is>
          <t>Vendido</t>
        </is>
      </c>
      <c r="D26" s="4" t="inlineStr">
        <is>
          <t>24</t>
        </is>
      </c>
      <c r="E26" s="5" t="inlineStr">
        <is>
          <t>19.000,00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=HYPERLINK("https://www.leilaoonline.net/lote/detalhe/96152", "277")</f>
      </c>
      <c r="B27" s="4" t="s">
        <f>=HYPERLINK("https://www.leilaoonline.net/lote/detalhe/96152", "veja o vídeo!! FORD/DEL REY GL; 1986/1986; CINZA; ALCOOL - FUNCIONANDO")</f>
      </c>
      <c r="C27" s="4" t="inlineStr">
        <is>
          <t>Não vendido</t>
        </is>
      </c>
      <c r="D27" s="4" t="inlineStr">
        <is>
          <t>6</t>
        </is>
      </c>
      <c r="E27" s="5" t="inlineStr">
        <is>
          <t>4.600,00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=HYPERLINK("https://www.leilaoonline.net/lote/detalhe/96145", "280")</f>
      </c>
      <c r="B28" s="4" t="s">
        <f>=HYPERLINK("https://www.leilaoonline.net/lote/detalhe/96145", "VW/GOL BX; 1985/1986; AZUL; ALCOOL - FUNCIONANDO")</f>
      </c>
      <c r="C28" s="4" t="inlineStr">
        <is>
          <t>Vendido</t>
        </is>
      </c>
      <c r="D28" s="4" t="inlineStr">
        <is>
          <t>25</t>
        </is>
      </c>
      <c r="E28" s="5" t="inlineStr">
        <is>
          <t>12.550,00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=HYPERLINK("https://www.leilaoonline.net/lote/detalhe/96147", "281")</f>
      </c>
      <c r="B29" s="4" t="s">
        <f>=HYPERLINK("https://www.leilaoonline.net/lote/detalhe/96147", "VW/FUSCA 1500; 1973/1973; VERMELHA; GASOLINA - FUNCIONANDO")</f>
      </c>
      <c r="C29" s="4" t="inlineStr">
        <is>
          <t>Não vendido</t>
        </is>
      </c>
      <c r="D29" s="4" t="inlineStr">
        <is>
          <t>34</t>
        </is>
      </c>
      <c r="E29" s="5" t="inlineStr">
        <is>
          <t>11.500,00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=HYPERLINK("https://www.leilaoonline.net/lote/detalhe/96157", "287")</f>
      </c>
      <c r="B30" s="4" t="s">
        <f>=HYPERLINK("https://www.leilaoonline.net/lote/detalhe/96157", "veja o vídeo!! VW/SANTANA CL; 1988/1988; CINZA; ALCOOL - FUNCIONANDO")</f>
      </c>
      <c r="C30" s="4" t="inlineStr">
        <is>
          <t>Não vendido</t>
        </is>
      </c>
      <c r="D30" s="4" t="inlineStr">
        <is>
          <t>11</t>
        </is>
      </c>
      <c r="E30" s="5" t="inlineStr">
        <is>
          <t>3.550,00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=HYPERLINK("https://www.leilaoonline.net/lote/detalhe/96161", "291")</f>
      </c>
      <c r="B31" s="4" t="s">
        <f>=HYPERLINK("https://www.leilaoonline.net/lote/detalhe/96161", "VW/GOL; 1981/1981; PRETA; ALCOOL - FUNCIONANDO")</f>
      </c>
      <c r="C31" s="4" t="inlineStr">
        <is>
          <t>Não vendido</t>
        </is>
      </c>
      <c r="D31" s="4" t="inlineStr">
        <is>
          <t>12</t>
        </is>
      </c>
      <c r="E31" s="5" t="inlineStr">
        <is>
          <t>3.550,00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=HYPERLINK("https://www.leilaoonline.net/lote/detalhe/96140", "293")</f>
      </c>
      <c r="B32" s="4" t="s">
        <f>=HYPERLINK("https://www.leilaoonline.net/lote/detalhe/96140", "veja o vídeo!! VW/GOL LS; 1985/1985; BEGE; ALCOOL - FUNCIONANDO")</f>
      </c>
      <c r="C32" s="4" t="inlineStr">
        <is>
          <t>Não vendido</t>
        </is>
      </c>
      <c r="D32" s="4" t="inlineStr">
        <is>
          <t>8</t>
        </is>
      </c>
      <c r="E32" s="5" t="inlineStr">
        <is>
          <t>3.850,00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=HYPERLINK("https://www.leilaoonline.net/lote/detalhe/96163", "303")</f>
      </c>
      <c r="B33" s="4" t="s">
        <f>=HYPERLINK("https://www.leilaoonline.net/lote/detalhe/96163", "veja o vídeo!! FIAT/FIAT 147 GLS; 1980/1980; AZUL; GASOLINA - FUNCIONANDO")</f>
      </c>
      <c r="C33" s="4" t="inlineStr">
        <is>
          <t>Vendido</t>
        </is>
      </c>
      <c r="D33" s="4" t="inlineStr">
        <is>
          <t>25</t>
        </is>
      </c>
      <c r="E33" s="5" t="inlineStr">
        <is>
          <t>5.800,00</t>
        </is>
      </c>
      <c r="F33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2026-03-28T10:30:53.00Z</dcterms:created>
  <dc:creator>Tellks Tecnologia</dc:creator>
  <cp:revision>0</cp:revision>
</cp:coreProperties>
</file>