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Yaris 19 • Saveiro 19 • Corolla 17 • Oroch 16 • HRV 18 • Jetta 17 • ASX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=HYPERLINK("https://www.leilaoonline.net/lote/detalhe/98271", "019")</f>
      </c>
      <c r="B11" s="4" t="s">
        <f>=HYPERLINK("https://www.leilaoonline.net/lote/detalhe/98271", "FIAT/DOBLO CARGO FURGÃO; 2004/2004 -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=HYPERLINK("https://www.leilaoonline.net/lote/detalhe/96828", "020")</f>
      </c>
      <c r="B12" s="4" t="s">
        <f>=HYPERLINK("https://www.leilaoonline.net/lote/detalhe/96828", "VW GOL 1.0 GIV; 2011/2011; PRATA; FLEX - FUNCIONANDO - FROTA 169")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=HYPERLINK("https://www.leilaoonline.net/lote/detalhe/98114", "021")</f>
      </c>
      <c r="B13" s="4" t="s">
        <f>=HYPERLINK("https://www.leilaoonline.net/lote/detalhe/98114", "CHEVROLET/S10 LS DS4 4X4; 2017/2018; BRANCA; DIESEL - FUNCIONANDO - FROTA 640")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=HYPERLINK("https://www.leilaoonline.net/lote/detalhe/98115", "022")</f>
      </c>
      <c r="B14" s="4" t="s">
        <f>=HYPERLINK("https://www.leilaoonline.net/lote/detalhe/98115", "CHEVROLET/S10 LS DS4 4X4; 2017/2018; BRANCA; DIESEL - FUNCIONANDO - FROTA 686")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107.000,00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=HYPERLINK("https://www.leilaoonline.net/lote/detalhe/96824", "199")</f>
      </c>
      <c r="B15" s="4" t="s">
        <f>=HYPERLINK("https://www.leilaoonline.net/lote/detalhe/96824", "veja o vídeo!! VW/NOVA SAVEIRO RB MBVS; 2019/2019; PRATA;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60.000,00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=HYPERLINK("https://www.leilaoonline.net/lote/detalhe/96833", "200")</f>
      </c>
      <c r="B16" s="4" t="s">
        <f>=HYPERLINK("https://www.leilaoonline.net/lote/detalhe/96833", "I/FORD EDGE V6; 2013/2013; BRANCA; GASOLINA - FUNCIONANDO - IPVA 2021 PAGO")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=HYPERLINK("https://www.leilaoonline.net/lote/detalhe/96800", "201")</f>
      </c>
      <c r="B17" s="4" t="s">
        <f>=HYPERLINK("https://www.leilaoonline.net/lote/detalhe/96800", "veja o vídeo!! I/BMW 116I 1A11; 2013/2014; PRATA;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=HYPERLINK("https://www.leilaoonline.net/lote/detalhe/96831", "202")</f>
      </c>
      <c r="B18" s="4" t="s">
        <f>=HYPERLINK("https://www.leilaoonline.net/lote/detalhe/96831", "TOYOTA/COROLLA GLI18 CVT; 2016/2017; CINZA; ALCO./GASOL./GÁS NAT. - FUNCIONANDO - IPVA 2021 PAGO")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55.950,00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=HYPERLINK("https://www.leilaoonline.net/lote/detalhe/96799", "203")</f>
      </c>
      <c r="B19" s="4" t="s">
        <f>=HYPERLINK("https://www.leilaoonline.net/lote/detalhe/96799", "BMW 328I 3A51; 2013/2014; BRANCO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58.000,00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=HYPERLINK("https://www.leilaoonline.net/lote/detalhe/96798", "204")</f>
      </c>
      <c r="B20" s="4" t="s">
        <f>=HYPERLINK("https://www.leilaoonline.net/lote/detalhe/96798", "veja o vídeo!! HONDA/FIT EXL CVT; 2019/2019; CINZA; ALCO./GASOL.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58.200,00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=HYPERLINK("https://www.leilaoonline.net/lote/detalhe/96804", "205")</f>
      </c>
      <c r="B21" s="4" t="s">
        <f>=HYPERLINK("https://www.leilaoonline.net/lote/detalhe/96804", "veja o vídeo!! I/JAG XE P250 R-SPORT; 2018/2018; PRETA;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=HYPERLINK("https://www.leilaoonline.net/lote/detalhe/96832", "206")</f>
      </c>
      <c r="B22" s="4" t="s">
        <f>=HYPERLINK("https://www.leilaoonline.net/lote/detalhe/96832", "RENAULT/OROCH 16 DYN42; 2016/2016; VERMELHA; ALCO./GASOL. - FUNCIONANDO - IPVA 2021 PAGO")</f>
      </c>
      <c r="C22" s="4" t="inlineStr">
        <is>
          <t>Vendido</t>
        </is>
      </c>
      <c r="D22" s="4" t="inlineStr">
        <is>
          <t>8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=HYPERLINK("https://www.leilaoonline.net/lote/detalhe/96825", "207")</f>
      </c>
      <c r="B23" s="4" t="s">
        <f>=HYPERLINK("https://www.leilaoonline.net/lote/detalhe/96825", "veja o vídeo!! CHEVR./SPIN 1.8L AT LT ADV; 2014/2015;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31.350,00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=HYPERLINK("https://www.leilaoonline.net/lote/detalhe/96818", "208")</f>
      </c>
      <c r="B24" s="4" t="s">
        <f>=HYPERLINK("https://www.leilaoonline.net/lote/detalhe/96818", "HONDA/HR-V EX CVT; 2017/2018;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63.500,00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=HYPERLINK("https://www.leilaoonline.net/lote/detalhe/96802", "209")</f>
      </c>
      <c r="B25" s="4" t="s">
        <f>=HYPERLINK("https://www.leilaoonline.net/lote/detalhe/96802", "veja o vídeo!! I/VW JETTA CL AF (TSI); 2017/2017; BRANCA;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=HYPERLINK("https://www.leilaoonline.net/lote/detalhe/96826", "210")</f>
      </c>
      <c r="B26" s="4" t="s">
        <f>=HYPERLINK("https://www.leilaoonline.net/lote/detalhe/96826", "TOYOTA/YARIS HB XLS15 AT; 2018/2019; VERMELHA; ALCO./GASOL. - FUNCIONANDO")</f>
      </c>
      <c r="C26" s="4" t="inlineStr">
        <is>
          <t>Vendido</t>
        </is>
      </c>
      <c r="D26" s="4" t="inlineStr">
        <is>
          <t>20</t>
        </is>
      </c>
      <c r="E26" s="5" t="inlineStr">
        <is>
          <t>58.400,00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=HYPERLINK("https://www.leilaoonline.net/lote/detalhe/96801", "211")</f>
      </c>
      <c r="B27" s="4" t="s">
        <f>=HYPERLINK("https://www.leilaoonline.net/lote/detalhe/96801", "MMC/ASX 2.0 CVT; 2016/2016; MARROM; GASOLINA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=HYPERLINK("https://www.leilaoonline.net/lote/detalhe/96834", "212")</f>
      </c>
      <c r="B28" s="4" t="s">
        <f>=HYPERLINK("https://www.leilaoonline.net/lote/detalhe/96834", "MMC/LANCER 2.0 HLE; 2015/2016; BRANCA; GASOLINA - FUNCIONANDO - IPVA 2021 PAGO")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30.200,00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=HYPERLINK("https://www.leilaoonline.net/lote/detalhe/97379", "213")</f>
      </c>
      <c r="B29" s="4" t="s">
        <f>=HYPERLINK("https://www.leilaoonline.net/lote/detalhe/97379", "veja o vídeo!! I/MMC OUTLANDER 2.0; 2013/2014; PRATA;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=HYPERLINK("https://www.leilaoonline.net/lote/detalhe/97380", "214")</f>
      </c>
      <c r="B30" s="4" t="s">
        <f>=HYPERLINK("https://www.leilaoonline.net/lote/detalhe/97380", "veja o vídeo!! I/KIA SOUL EX 1.6L; 2010/2010;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=HYPERLINK("https://www.leilaoonline.net/lote/detalhe/96811", "215")</f>
      </c>
      <c r="B31" s="4" t="s">
        <f>=HYPERLINK("https://www.leilaoonline.net/lote/detalhe/96811", "veja o vídeo!! FIAT/IDEA ATTRACTIVE 1.4; 2012/2013; VERMELHA;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=HYPERLINK("https://www.leilaoonline.net/lote/detalhe/97568", "216")</f>
      </c>
      <c r="B32" s="4" t="s">
        <f>=HYPERLINK("https://www.leilaoonline.net/lote/detalhe/97568", "veja o vídeo!! I/M.BENZ CLA200; 2014/2015; PRATA; GASOLINA - FUNCIONANDO")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92.750,00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=HYPERLINK("https://www.leilaoonline.net/lote/detalhe/97710", "217")</f>
      </c>
      <c r="B33" s="4" t="s">
        <f>=HYPERLINK("https://www.leilaoonline.net/lote/detalhe/97710", "CHEVROLET/ONIX 10TMT LTZ; 2020/2020; PRATA; ALCO./GASOL. - FUNCIONANDO")</f>
      </c>
      <c r="C33" s="4" t="inlineStr">
        <is>
          <t>Vendido</t>
        </is>
      </c>
      <c r="D33" s="4" t="inlineStr">
        <is>
          <t>99</t>
        </is>
      </c>
      <c r="E33" s="5" t="inlineStr">
        <is>
          <t>50.500,00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=HYPERLINK("https://www.leilaoonline.net/lote/detalhe/98082", "218")</f>
      </c>
      <c r="B34" s="4" t="s">
        <f>=HYPERLINK("https://www.leilaoonline.net/lote/detalhe/98082", "I/VW SPACEFOX TREND GII; 2011/2012; PRETA;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=HYPERLINK("https://www.leilaoonline.net/lote/detalhe/96806", "219")</f>
      </c>
      <c r="B35" s="4" t="s">
        <f>=HYPERLINK("https://www.leilaoonline.net/lote/detalhe/96806", "veja o vídeo!! CHEVROLET/COBALT 1.4 LT; 2013/2014; CINZA; ALCO./GASOL. - FUNCIONANDO")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26.050,00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=HYPERLINK("https://www.leilaoonline.net/lote/detalhe/96835", "220")</f>
      </c>
      <c r="B36" s="4" t="s">
        <f>=HYPERLINK("https://www.leilaoonline.net/lote/detalhe/96835", "I/BMW 530I NU91; 2008/2009; PRETA; GASOLINA - FUNCIONANDO - IPVA 2021 PAGO")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=HYPERLINK("https://www.leilaoonline.net/lote/detalhe/96808", "221")</f>
      </c>
      <c r="B37" s="4" t="s">
        <f>=HYPERLINK("https://www.leilaoonline.net/lote/detalhe/96808", "veja o vídeo!! HONDA/FIT LX; 2004/2004; CINZA; GASOLINA - FUNCIONANDO")</f>
      </c>
      <c r="C37" s="4" t="inlineStr">
        <is>
          <t>Vendido</t>
        </is>
      </c>
      <c r="D37" s="4" t="inlineStr">
        <is>
          <t>45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=HYPERLINK("https://www.leilaoonline.net/lote/detalhe/98084", "222")</f>
      </c>
      <c r="B38" s="4" t="s">
        <f>=HYPERLINK("https://www.leilaoonline.net/lote/detalhe/98084", "HONDA/WR-V EXL CVT; 2019/2020; CINZA; ALCO./GASOL. - FUNCIONANDO - IPVA 2021 PAGO")</f>
      </c>
      <c r="C38" s="4" t="inlineStr">
        <is>
          <t>Não vendido</t>
        </is>
      </c>
      <c r="D38" s="4" t="inlineStr">
        <is>
          <t>45</t>
        </is>
      </c>
      <c r="E38" s="5" t="inlineStr">
        <is>
          <t>72.500,00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=HYPERLINK("https://www.leilaoonline.net/lote/detalhe/96805", "223")</f>
      </c>
      <c r="B39" s="4" t="s">
        <f>=HYPERLINK("https://www.leilaoonline.net/lote/detalhe/96805", "veja o vídeo!! I/GM; CAPTIVA SPORT 2.4; 2010/2011; PRETA;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=HYPERLINK("https://www.leilaoonline.net/lote/detalhe/98087", "224")</f>
      </c>
      <c r="B40" s="4" t="s">
        <f>=HYPERLINK("https://www.leilaoonline.net/lote/detalhe/98087", "I/PEUGEOT 307 16 PRESENC; 2005/2006; PRETA;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=HYPERLINK("https://www.leilaoonline.net/lote/detalhe/96810", "225")</f>
      </c>
      <c r="B41" s="4" t="s">
        <f>=HYPERLINK("https://www.leilaoonline.net/lote/detalhe/96810", "HONDA/CR-V LX; 2010/2010; PRATA;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=HYPERLINK("https://www.leilaoonline.net/lote/detalhe/98269", "226")</f>
      </c>
      <c r="B42" s="4" t="s">
        <f>=HYPERLINK("https://www.leilaoonline.net/lote/detalhe/98269", "veja o vídeo!! I/DODGE JOURNEY SXT; 2009/2010;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25.750,00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=HYPERLINK("https://www.leilaoonline.net/lote/detalhe/98092", "227")</f>
      </c>
      <c r="B43" s="4" t="s">
        <f>=HYPERLINK("https://www.leilaoonline.net/lote/detalhe/98092", "veja o vídeo!! FIAT/UNO MILLE ECONOMY; 2010/2011; PRATA; ALCO./GASOL.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=HYPERLINK("https://www.leilaoonline.net/lote/detalhe/98085", "228")</f>
      </c>
      <c r="B44" s="4" t="s">
        <f>=HYPERLINK("https://www.leilaoonline.net/lote/detalhe/98085", "I/NISSAN VERSA 16SL FLEX; 2012/2013; PRATA;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=HYPERLINK("https://www.leilaoonline.net/lote/detalhe/96827", "229")</f>
      </c>
      <c r="B45" s="4" t="s">
        <f>=HYPERLINK("https://www.leilaoonline.net/lote/detalhe/96827", "veja o vídeo!! C4 PALLAS 2.0 MANUAL; 2012/2013; PRETO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20.850,00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=HYPERLINK("https://www.leilaoonline.net/lote/detalhe/96813", "230")</f>
      </c>
      <c r="B46" s="4" t="s">
        <f>=HYPERLINK("https://www.leilaoonline.net/lote/detalhe/96813", "HONDA/FIT EX; 2007/2008; PRETA;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=HYPERLINK("https://www.leilaoonline.net/lote/detalhe/96812", "231")</f>
      </c>
      <c r="B47" s="4" t="s">
        <f>=HYPERLINK("https://www.leilaoonline.net/lote/detalhe/96812", "veja o vídeo!! CHEVROLET/CELTA 1.0L LT; 2013/2014; PRATA;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=HYPERLINK("https://www.leilaoonline.net/lote/detalhe/96796", "232")</f>
      </c>
      <c r="B48" s="4" t="s">
        <f>=HYPERLINK("https://www.leilaoonline.net/lote/detalhe/96796", "veja o vídeo!! RENAULT/DUSTER 20 D 4X2; 2016/2016; PRETA;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36.500,00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=HYPERLINK("https://www.leilaoonline.net/lote/detalhe/98320", "233")</f>
      </c>
      <c r="B49" s="4" t="s">
        <f>=HYPERLINK("https://www.leilaoonline.net/lote/detalhe/98320", "veja o vídeo!! RENAULT/MEGANEGT DYN 20A; 2007/2008; PRETA;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=HYPERLINK("https://www.leilaoonline.net/lote/detalhe/96817", "235")</f>
      </c>
      <c r="B50" s="4" t="s">
        <f>=HYPERLINK("https://www.leilaoonline.net/lote/detalhe/96817", "MMC/ASX 2.0 CVT; 2015/2016; PRATA; GASOLINA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=HYPERLINK("https://www.leilaoonline.net/lote/detalhe/96815", "236")</f>
      </c>
      <c r="B51" s="4" t="s">
        <f>=HYPERLINK("https://www.leilaoonline.net/lote/detalhe/96815", "VW/FOX 1.0; 2009/2010; PRETA;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=HYPERLINK("https://www.leilaoonline.net/lote/detalhe/96816", "237")</f>
      </c>
      <c r="B52" s="4" t="s">
        <f>=HYPERLINK("https://www.leilaoonline.net/lote/detalhe/96816", "veja o vídeo!! HONDA/FIT EX; 2006/2007; DOURADA; GASOLINA - FUNCIONANDO - IPVA 2021 PAGO")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22.050,00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=HYPERLINK("https://www.leilaoonline.net/lote/detalhe/98270", "238")</f>
      </c>
      <c r="B53" s="4" t="s">
        <f>=HYPERLINK("https://www.leilaoonline.net/lote/detalhe/98270", "FIAT/DOBLO CA UNIVIDAS A; 2008/2009; BRANCA; ALCO./GASOL. - FUNCIONANDO")</f>
      </c>
      <c r="C53" s="4" t="inlineStr">
        <is>
          <t>Não vendido</t>
        </is>
      </c>
      <c r="D53" s="4" t="inlineStr">
        <is>
          <t>61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=HYPERLINK("https://www.leilaoonline.net/lote/detalhe/97561", "240")</f>
      </c>
      <c r="B54" s="4" t="s">
        <f>=HYPERLINK("https://www.leilaoonline.net/lote/detalhe/97561", "veja o vídeo!! GM/MERIVA MAXX; 2009/2010; PRATA; ALCO./GASOL.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=HYPERLINK("https://www.leilaoonline.net/lote/detalhe/96830", "241")</f>
      </c>
      <c r="B55" s="4" t="s">
        <f>=HYPERLINK("https://www.leilaoonline.net/lote/detalhe/96830", "S10; GAB. DUPLA COMPLETA; GASOLINA 4.3")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=HYPERLINK("https://www.leilaoonline.net/lote/detalhe/96814", "242")</f>
      </c>
      <c r="B56" s="4" t="s">
        <f>=HYPERLINK("https://www.leilaoonline.net/lote/detalhe/96814", "FIAT/PUNTO ESSENCE 1.6; 2012/2013; PRETA; ALCO./GASOL.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=HYPERLINK("https://www.leilaoonline.net/lote/detalhe/97558", "243")</f>
      </c>
      <c r="B57" s="4" t="s">
        <f>=HYPERLINK("https://www.leilaoonline.net/lote/detalhe/97558", "RENAULT/SANDERO STW 16HP; 2013/2013; PRETA; ALCO./GASOL. - IPVA 2021 PAGO")</f>
      </c>
      <c r="C57" s="4" t="inlineStr">
        <is>
          <t>Vendido</t>
        </is>
      </c>
      <c r="D57" s="4" t="inlineStr">
        <is>
          <t>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=HYPERLINK("https://www.leilaoonline.net/lote/detalhe/96797", "243")</f>
      </c>
      <c r="B58" s="4" t="s">
        <f>=HYPERLINK("https://www.leilaoonline.net/lote/detalhe/96797", "veja o vídeo!! PEUGEOT/HOGGAR XR;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17.750,00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=HYPERLINK("https://www.leilaoonline.net/lote/detalhe/96807", "245")</f>
      </c>
      <c r="B59" s="4" t="s">
        <f>=HYPERLINK("https://www.leilaoonline.net/lote/detalhe/96807", "HONDA/CIVIC LX; 2004/2004; CINZA;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9.750,00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=HYPERLINK("https://www.leilaoonline.net/lote/detalhe/96837", "247")</f>
      </c>
      <c r="B60" s="4" t="s">
        <f>=HYPERLINK("https://www.leilaoonline.net/lote/detalhe/96837", "veja o vídeo!! GM/CELTA 2P SPIRIT; 2006/2007; PRETA; ALCO./GASOL.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10.900,00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=HYPERLINK("https://www.leilaoonline.net/lote/detalhe/96838", "248")</f>
      </c>
      <c r="B61" s="4" t="s">
        <f>=HYPERLINK("https://www.leilaoonline.net/lote/detalhe/96838", "GM/MERIVA MAXX; 2006/2007;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=HYPERLINK("https://www.leilaoonline.net/lote/detalhe/96839", "249")</f>
      </c>
      <c r="B62" s="4" t="s">
        <f>=HYPERLINK("https://www.leilaoonline.net/lote/detalhe/96839", "CITROEN/C3 EXC 16 A FLEX; 2011/2011; VERMELHA;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=HYPERLINK("https://www.leilaoonline.net/lote/detalhe/96819", "250")</f>
      </c>
      <c r="B63" s="4" t="s">
        <f>=HYPERLINK("https://www.leilaoonline.net/lote/detalhe/96819", "veja o vídeo!! VW/SANTANA; 2001/2001; BRANCA; ALCO./GÁS NATURAL VEICULAR - FUNCIONANDO")</f>
      </c>
      <c r="C63" s="4" t="inlineStr">
        <is>
          <t>Vendido</t>
        </is>
      </c>
      <c r="D63" s="4" t="inlineStr">
        <is>
          <t>18</t>
        </is>
      </c>
      <c r="E63" s="5" t="inlineStr">
        <is>
          <t>9.000,00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=HYPERLINK("https://www.leilaoonline.net/lote/detalhe/96840", "251")</f>
      </c>
      <c r="B64" s="4" t="s">
        <f>=HYPERLINK("https://www.leilaoonline.net/lote/detalhe/96840", "I/FIAT SIENA ELX FLEX; 2009/2009; CINZA; ALCO./GASOL./GÁS NAT. - FUNCIONANDO")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=HYPERLINK("https://www.leilaoonline.net/lote/detalhe/96820", "252")</f>
      </c>
      <c r="B65" s="4" t="s">
        <f>=HYPERLINK("https://www.leilaoonline.net/lote/detalhe/96820", "GM/CLASSIC SPIRIT; 2008/2008; CINZA; ALCO./GASOL. - FUNCIONANDO")</f>
      </c>
      <c r="C65" s="4" t="inlineStr">
        <is>
          <t>Vendido</t>
        </is>
      </c>
      <c r="D65" s="4" t="inlineStr">
        <is>
          <t>36</t>
        </is>
      </c>
      <c r="E65" s="5" t="inlineStr">
        <is>
          <t>10.600,00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=HYPERLINK("https://www.leilaoonline.net/lote/detalhe/96841", "253")</f>
      </c>
      <c r="B66" s="4" t="s">
        <f>=HYPERLINK("https://www.leilaoonline.net/lote/detalhe/96841", "IVECO/DAILY 35S14HDCS; 2012/2013; BRANCA; DIESEL - FUNCIONANDO")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=HYPERLINK("https://www.leilaoonline.net/lote/detalhe/96843", "312")</f>
      </c>
      <c r="B67" s="4" t="s">
        <f>=HYPERLINK("https://www.leilaoonline.net/lote/detalhe/96843", "22 PNEUS DIVERSOS - MEDIDAS NAS ESPECIFICAÇÕES")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=HYPERLINK("https://www.leilaoonline.net/lote/detalhe/96842", "313")</f>
      </c>
      <c r="B68" s="4" t="s">
        <f>=HYPERLINK("https://www.leilaoonline.net/lote/detalhe/96842", "RODAS ARO 15")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=HYPERLINK("https://www.leilaoonline.net/lote/detalhe/96823", "314")</f>
      </c>
      <c r="B69" s="4" t="s">
        <f>=HYPERLINK("https://www.leilaoonline.net/lote/detalhe/96823", "JOGO DE RODAS PINGOS DAGUA WOLFSBURG ARO 17 COM PNEUS 195 40")</f>
      </c>
      <c r="C69" s="4" t="inlineStr">
        <is>
          <t>Vendido</t>
        </is>
      </c>
      <c r="D69" s="4" t="inlineStr">
        <is>
          <t>12</t>
        </is>
      </c>
      <c r="E69" s="5" t="inlineStr">
        <is>
          <t>2.300,00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2026-06-30T19:47:22.00Z</dcterms:created>
  <dc:creator>Tellks Tecnologia</dc:creator>
  <cp:revision>0</cp:revision>
</cp:coreProperties>
</file>