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Compass 19 • Corolla 18 • BMW 116, 328 • Fit 19 e 20 • Spin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=HYPERLINK("https://www.leilaoonline.net/lote/detalhe/98766", "019")</f>
      </c>
      <c r="B11" s="4" t="s">
        <f>=HYPERLINK("https://www.leilaoonline.net/lote/detalhe/98766", "FIAT/DOBLO CARGO FURGÃO; 2004/2004 -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=HYPERLINK("https://www.leilaoonline.net/lote/detalhe/98764", "021")</f>
      </c>
      <c r="B12" s="4" t="s">
        <f>=HYPERLINK("https://www.leilaoonline.net/lote/detalhe/98764", "CHEVROLET/S10 LS DS4 4X4; 2017/2018; BRANCA; DIESEL - FUNCIONANDO - FROTA 640")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111.900,00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=HYPERLINK("https://www.leilaoonline.net/lote/detalhe/98765", "022")</f>
      </c>
      <c r="B13" s="4" t="s">
        <f>=HYPERLINK("https://www.leilaoonline.net/lote/detalhe/98765", "CHEVROLET/S10 LS DS4 4X4; 2017/2018; BRANCA; DIESEL - FUNCIONANDO - FROTA 686")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109.550,00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=HYPERLINK("https://www.leilaoonline.net/lote/detalhe/99891", "023")</f>
      </c>
      <c r="B14" s="4" t="s">
        <f>=HYPERLINK("https://www.leilaoonline.net/lote/detalhe/99891", "VW/UP TAKE MA; 2016/2017; BRANCA; ALCO./GASOL. - FUNCIONANDO - FROTA 844")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30.750,00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=HYPERLINK("https://www.leilaoonline.net/lote/detalhe/99892", "024")</f>
      </c>
      <c r="B15" s="4" t="s">
        <f>=HYPERLINK("https://www.leilaoonline.net/lote/detalhe/99892", "JTA/SUZUKI BANDIT 650; 2011/2011; CINZA; GASOLINA - FROTA E22")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=HYPERLINK("https://www.leilaoonline.net/lote/detalhe/99893", "025")</f>
      </c>
      <c r="B16" s="4" t="s">
        <f>=HYPERLINK("https://www.leilaoonline.net/lote/detalhe/99893", "PEUGEOT 207 HB XR S; 2012/2013; PRETA; ALCO./GASOL. - FUNCIONANDO - FROTA H88")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=HYPERLINK("https://www.leilaoonline.net/lote/detalhe/98757", "107")</f>
      </c>
      <c r="B17" s="4" t="s">
        <f>=HYPERLINK("https://www.leilaoonline.net/lote/detalhe/98757", "veja o vídeo!! I/VW JETTA CL AF (TSI); 2017/2017;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=HYPERLINK("https://www.leilaoonline.net/lote/detalhe/98760", "199")</f>
      </c>
      <c r="B18" s="4" t="s">
        <f>=HYPERLINK("https://www.leilaoonline.net/lote/detalhe/98760", "veja o vídeo!! VW/NOVA SAVEIRO RB MBVS; 2019/2019; PRATA; ALCO./GASOL.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52.450,00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=HYPERLINK("https://www.leilaoonline.net/lote/detalhe/98763", "200")</f>
      </c>
      <c r="B19" s="4" t="s">
        <f>=HYPERLINK("https://www.leilaoonline.net/lote/detalhe/98763", "I/FORD EDGE V6; 2013/2013; BRANCA; GASOLINA - FUNCIONANDO - IPVA 2021 PAGO")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=HYPERLINK("https://www.leilaoonline.net/lote/detalhe/98756", "201")</f>
      </c>
      <c r="B20" s="4" t="s">
        <f>=HYPERLINK("https://www.leilaoonline.net/lote/detalhe/98756", "veja o vídeo!! I/BMW 116I 1A11; 2013/2014; PRATA; GASOLINA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47.250,00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=HYPERLINK("https://www.leilaoonline.net/lote/detalhe/98762", "202")</f>
      </c>
      <c r="B21" s="4" t="s">
        <f>=HYPERLINK("https://www.leilaoonline.net/lote/detalhe/98762", "TOYOTA/COROLLA GLI18 CVT; 2016/2017; CINZA; ALCO./GASOL./GNV - FUNCIONANDO - IPVA 2021 PAGO")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=HYPERLINK("https://www.leilaoonline.net/lote/detalhe/98755", "203")</f>
      </c>
      <c r="B22" s="4" t="s">
        <f>=HYPERLINK("https://www.leilaoonline.net/lote/detalhe/98755", "BMW 328I 3A51; 2013/2014; BRANCO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50.250,00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=HYPERLINK("https://www.leilaoonline.net/lote/detalhe/98754", "204")</f>
      </c>
      <c r="B23" s="4" t="s">
        <f>=HYPERLINK("https://www.leilaoonline.net/lote/detalhe/98754", "veja o vídeo!! HONDA/FIT EXL CVT; 2019/2019;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=HYPERLINK("https://www.leilaoonline.net/lote/detalhe/98758", "205")</f>
      </c>
      <c r="B24" s="4" t="s">
        <f>=HYPERLINK("https://www.leilaoonline.net/lote/detalhe/98758", "veja o vídeo!! I/JAG XE P250 R-SPORT; 2018/2018; PRETA; GASOLINA - FUNCIONANDO")</f>
      </c>
      <c r="C24" s="4" t="inlineStr">
        <is>
          <t>Vendido</t>
        </is>
      </c>
      <c r="D24" s="4" t="inlineStr">
        <is>
          <t>48</t>
        </is>
      </c>
      <c r="E24" s="5" t="inlineStr">
        <is>
          <t>155.500,00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=HYPERLINK("https://www.leilaoonline.net/lote/detalhe/98843", "206")</f>
      </c>
      <c r="B25" s="4" t="s">
        <f>=HYPERLINK("https://www.leilaoonline.net/lote/detalhe/98843", "JEEP/COMPASS SPORT F; 2019/2019; PRETA;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77.500,00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=HYPERLINK("https://www.leilaoonline.net/lote/detalhe/98761", "207")</f>
      </c>
      <c r="B26" s="4" t="s">
        <f>=HYPERLINK("https://www.leilaoonline.net/lote/detalhe/98761",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=HYPERLINK("https://www.leilaoonline.net/lote/detalhe/98759", "208")</f>
      </c>
      <c r="B27" s="4" t="s">
        <f>=HYPERLINK("https://www.leilaoonline.net/lote/detalhe/98759", "HONDA/HR-V EX CVT; 2017/2018; PRETA;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56.750,00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=HYPERLINK("https://www.leilaoonline.net/lote/detalhe/99087", "210")</f>
      </c>
      <c r="B28" s="4" t="s">
        <f>=HYPERLINK("https://www.leilaoonline.net/lote/detalhe/99087", "veja o vídeo!! HYUNDAI/CRETA 20A PRESTI; 2021/2021; PRATA; ALCO./GASOL.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=HYPERLINK("https://www.leilaoonline.net/lote/detalhe/98767", "211")</f>
      </c>
      <c r="B29" s="4" t="s">
        <f>=HYPERLINK("https://www.leilaoonline.net/lote/detalhe/98767", "MMC/ASX 2.0 CVT; 2016/2016; MARROM; GASOLINA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=HYPERLINK("https://www.leilaoonline.net/lote/detalhe/98771", "212")</f>
      </c>
      <c r="B30" s="4" t="s">
        <f>=HYPERLINK("https://www.leilaoonline.net/lote/detalhe/98771", "MMC/LANCER 2.0 HLE; 2015/2016; BRANCA; GASOLINA; APROX. 18.600KM - FUNCIONANDO - IPVA 2021 PAGO")</f>
      </c>
      <c r="C30" s="4" t="inlineStr">
        <is>
          <t>Não vendido</t>
        </is>
      </c>
      <c r="D30" s="4" t="inlineStr">
        <is>
          <t>70</t>
        </is>
      </c>
      <c r="E30" s="5" t="inlineStr">
        <is>
          <t>24.750,00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=HYPERLINK("https://www.leilaoonline.net/lote/detalhe/98773", "213")</f>
      </c>
      <c r="B31" s="4" t="s">
        <f>=HYPERLINK("https://www.leilaoonline.net/lote/detalhe/98773", "veja o vídeo!! I/MMC OUTLANDER 2.0; 2013/2014; PRATA; GASOLINA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40.750,00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=HYPERLINK("https://www.leilaoonline.net/lote/detalhe/98774", "214")</f>
      </c>
      <c r="B32" s="4" t="s">
        <f>=HYPERLINK("https://www.leilaoonline.net/lote/detalhe/98774", "veja o vídeo!! I/KIA SOUL EX 1.6L; 2010/2010; PRETA;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=HYPERLINK("https://www.leilaoonline.net/lote/detalhe/99502", "215")</f>
      </c>
      <c r="B33" s="4" t="s">
        <f>=HYPERLINK("https://www.leilaoonline.net/lote/detalhe/99502", "HONDA/CITY EX CVT; 2015/2015; PRATA; ALCO./GASOL. - FUNCIONANDO - IPVA 2021 PAGO")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42.000,00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=HYPERLINK("https://www.leilaoonline.net/lote/detalhe/98775", "216")</f>
      </c>
      <c r="B34" s="4" t="s">
        <f>=HYPERLINK("https://www.leilaoonline.net/lote/detalhe/98775", "veja o vídeo!! I/M.BENZ CLA200; 2014/2015; PRATA; GASOLINA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92.000,00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=HYPERLINK("https://www.leilaoonline.net/lote/detalhe/98839", "217")</f>
      </c>
      <c r="B35" s="4" t="s">
        <f>=HYPERLINK("https://www.leilaoonline.net/lote/detalhe/98839", "HYUNDAI/HB20 1.6A PREM; 2018/2018;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46.150,00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=HYPERLINK("https://www.leilaoonline.net/lote/detalhe/98776", "218")</f>
      </c>
      <c r="B36" s="4" t="s">
        <f>=HYPERLINK("https://www.leilaoonline.net/lote/detalhe/98776", "I/VW SPACEFOX TREND GII; 2011/2012; PRETA; ALCO./GASOL. - FUNCIONANDO")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=HYPERLINK("https://www.leilaoonline.net/lote/detalhe/98769", "219")</f>
      </c>
      <c r="B37" s="4" t="s">
        <f>=HYPERLINK("https://www.leilaoonline.net/lote/detalhe/98769", "veja o vídeo!! CHEVROLET/COBALT 1.4 LT; 2013/2014;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28.900,00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=HYPERLINK("https://www.leilaoonline.net/lote/detalhe/98772", "220")</f>
      </c>
      <c r="B38" s="4" t="s">
        <f>=HYPERLINK("https://www.leilaoonline.net/lote/detalhe/98772", "I/BMW 530I NU91; 2008/2009; PRETA; GASOLINA - FUNCIONANDO - IPVA 2021 PAGO")</f>
      </c>
      <c r="C38" s="4" t="inlineStr">
        <is>
          <t>Não vendido</t>
        </is>
      </c>
      <c r="D38" s="4" t="inlineStr">
        <is>
          <t>48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=HYPERLINK("https://www.leilaoonline.net/lote/detalhe/98770", "221")</f>
      </c>
      <c r="B39" s="4" t="s">
        <f>=HYPERLINK("https://www.leilaoonline.net/lote/detalhe/98770", "veja o vídeo!! FIAT/IDEA ATTRACTIVE 1.4; 2012/2013; VERMELHA; ALCO./GASOL. - FUNCIONANDO")</f>
      </c>
      <c r="C39" s="4" t="inlineStr">
        <is>
          <t>Vendido</t>
        </is>
      </c>
      <c r="D39" s="4" t="inlineStr">
        <is>
          <t>31</t>
        </is>
      </c>
      <c r="E39" s="5" t="inlineStr">
        <is>
          <t>18.700,00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=HYPERLINK("https://www.leilaoonline.net/lote/detalhe/98777", "222")</f>
      </c>
      <c r="B40" s="4" t="s">
        <f>=HYPERLINK("https://www.leilaoonline.net/lote/detalhe/98777", "HONDA/WR-V EXL CVT; 2019/2020; CINZA; ALCO./GASOL. - FUNCIONANDO - IPVA 2021 PAGO")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=HYPERLINK("https://www.leilaoonline.net/lote/detalhe/98768", "223")</f>
      </c>
      <c r="B41" s="4" t="s">
        <f>=HYPERLINK("https://www.leilaoonline.net/lote/detalhe/98768", "veja o vídeo!! I/GM; CAPTIVA SPORT 2.4; 2010/2011; PRETA; GASOLINA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=HYPERLINK("https://www.leilaoonline.net/lote/detalhe/98778", "224")</f>
      </c>
      <c r="B42" s="4" t="s">
        <f>=HYPERLINK("https://www.leilaoonline.net/lote/detalhe/98778", "I/PEUGEOT 307 16 PRESENC; 2005/2006;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7.750,00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=HYPERLINK("https://www.leilaoonline.net/lote/detalhe/99661", "225")</f>
      </c>
      <c r="B43" s="4" t="s">
        <f>=HYPERLINK("https://www.leilaoonline.net/lote/detalhe/99661", "veja o vídeo!! I/HYUNDAI SANTA FÉ 2.4; 2011/2012; PRATA; ALCO./GASOL.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36.500,00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=HYPERLINK("https://www.leilaoonline.net/lote/detalhe/98789", "226")</f>
      </c>
      <c r="B44" s="4" t="s">
        <f>=HYPERLINK("https://www.leilaoonline.net/lote/detalhe/98789", "veja o vídeo!! I/DODGE JOURNEY SXT; 2009/2010; PRATA; GASOLINA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=HYPERLINK("https://www.leilaoonline.net/lote/detalhe/98788", "227")</f>
      </c>
      <c r="B45" s="4" t="s">
        <f>=HYPERLINK("https://www.leilaoonline.net/lote/detalhe/98788", "veja o vídeo!! FIAT/UNO MILLE ECONOMY; 2010/2011; PRATA; ALCO./GASOL. - FUNCIONANDO")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12.900,00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=HYPERLINK("https://www.leilaoonline.net/lote/detalhe/98787", "228")</f>
      </c>
      <c r="B46" s="4" t="s">
        <f>=HYPERLINK("https://www.leilaoonline.net/lote/detalhe/98787", "I/NISSAN VERSA 16SL FLEX; 2012/2013; PRATA; ALCO./GASOL. - FUNCIONANDO")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26.400,00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=HYPERLINK("https://www.leilaoonline.net/lote/detalhe/98784", "229")</f>
      </c>
      <c r="B47" s="4" t="s">
        <f>=HYPERLINK("https://www.leilaoonline.net/lote/detalhe/98784", "veja o vídeo!! C4 PALLAS 2.0 MANUAL; 2012/2013; PRETO - FUNCIONANDO")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=HYPERLINK("https://www.leilaoonline.net/lote/detalhe/98781", "230")</f>
      </c>
      <c r="B48" s="4" t="s">
        <f>=HYPERLINK("https://www.leilaoonline.net/lote/detalhe/98781", "HONDA/FIT EX; 2007/2008; PRETA; GASOLINA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=HYPERLINK("https://www.leilaoonline.net/lote/detalhe/99781", "231")</f>
      </c>
      <c r="B49" s="4" t="s">
        <f>=HYPERLINK("https://www.leilaoonline.net/lote/detalhe/99781",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=HYPERLINK("https://www.leilaoonline.net/lote/detalhe/98779", "232")</f>
      </c>
      <c r="B50" s="4" t="s">
        <f>=HYPERLINK("https://www.leilaoonline.net/lote/detalhe/98779", "veja o vídeo!! RENAULT/DUSTER 20 D 4X2; 2016/2016; PRETA;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37.500,00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=HYPERLINK("https://www.leilaoonline.net/lote/detalhe/98791", "233")</f>
      </c>
      <c r="B51" s="4" t="s">
        <f>=HYPERLINK("https://www.leilaoonline.net/lote/detalhe/98791", "veja o vídeo!! RENAULT/MEGANEGT DYN 20A; 2007/2008; PRETA; 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10.100,00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=HYPERLINK("https://www.leilaoonline.net/lote/detalhe/99779", "234")</f>
      </c>
      <c r="B52" s="4" t="s">
        <f>=HYPERLINK("https://www.leilaoonline.net/lote/detalhe/99779", "RENAULT/MEGANESD DYN 16; 2007/2008; PRETA; ALCO./GASOL. - FUNCIONANDO")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=HYPERLINK("https://www.leilaoonline.net/lote/detalhe/98783", "235")</f>
      </c>
      <c r="B53" s="4" t="s">
        <f>=HYPERLINK("https://www.leilaoonline.net/lote/detalhe/98783", "MMC/ASX 2.0 CVT; 2015/2016; PRATA; GASOLINA - FUNCIONANDO")</f>
      </c>
      <c r="C53" s="4" t="inlineStr">
        <is>
          <t>Vendido</t>
        </is>
      </c>
      <c r="D53" s="4" t="inlineStr">
        <is>
          <t>56</t>
        </is>
      </c>
      <c r="E53" s="5" t="inlineStr">
        <is>
          <t>43.300,00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=HYPERLINK("https://www.leilaoonline.net/lote/detalhe/99782", "236")</f>
      </c>
      <c r="B54" s="4" t="s">
        <f>=HYPERLINK("https://www.leilaoonline.net/lote/detalhe/99782", "TOYOTA/ETIOS SD XS; 2013/2013; PRATA; ALCO./GASOL. - FUNCIONANDO - IPVA 2021 PAGO")</f>
      </c>
      <c r="C54" s="4" t="inlineStr">
        <is>
          <t>Não vendido</t>
        </is>
      </c>
      <c r="D54" s="4" t="inlineStr">
        <is>
          <t>46</t>
        </is>
      </c>
      <c r="E54" s="5" t="inlineStr">
        <is>
          <t>26.500,00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=HYPERLINK("https://www.leilaoonline.net/lote/detalhe/99794", "237")</f>
      </c>
      <c r="B55" s="4" t="s">
        <f>=HYPERLINK("https://www.leilaoonline.net/lote/detalhe/99794", "VECTRA ELITE; AUTOMÁTICO; 2010/2011; PRETO; BANCOS DE COURO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26.250,00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=HYPERLINK("https://www.leilaoonline.net/lote/detalhe/98790", "238")</f>
      </c>
      <c r="B56" s="4" t="s">
        <f>=HYPERLINK("https://www.leilaoonline.net/lote/detalhe/98790", "FIAT/DOBLO CA UNIVIDAS A; 2008/2009; BRANCA; ALCO./GASOL. - FUNCIONANDO")</f>
      </c>
      <c r="C56" s="4" t="inlineStr">
        <is>
          <t>Vendido</t>
        </is>
      </c>
      <c r="D56" s="4" t="inlineStr">
        <is>
          <t>49</t>
        </is>
      </c>
      <c r="E56" s="5" t="inlineStr">
        <is>
          <t>18.500,00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=HYPERLINK("https://www.leilaoonline.net/lote/detalhe/99795", "239")</f>
      </c>
      <c r="B57" s="4" t="s">
        <f>=HYPERLINK("https://www.leilaoonline.net/lote/detalhe/99795", "veja o vídeo!! HONDA/FIT LX FLEX; 2013/2014; CINZA; ALCO./GASOL. - FUNCIONANDO")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=HYPERLINK("https://www.leilaoonline.net/lote/detalhe/98786", "240")</f>
      </c>
      <c r="B58" s="4" t="s">
        <f>=HYPERLINK("https://www.leilaoonline.net/lote/detalhe/98786", "veja o vídeo!! GM/MERIVA MAXX; 2009/2010; PRATA; ALCO./GASOL.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=HYPERLINK("https://www.leilaoonline.net/lote/detalhe/98785", "241")</f>
      </c>
      <c r="B59" s="4" t="s">
        <f>=HYPERLINK("https://www.leilaoonline.net/lote/detalhe/98785", "GM/S10 DE LUXE 4.3 D; 1998/1998; VERDE; GASOLINA; GAB. DUPLA COMPLETA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=HYPERLINK("https://www.leilaoonline.net/lote/detalhe/98794", "242")</f>
      </c>
      <c r="B60" s="4" t="s">
        <f>=HYPERLINK("https://www.leilaoonline.net/lote/detalhe/98794", "FIAT/PUNTO ESSENCE 1.6; 2012/2013; PRETA; ALCO./GASOL.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19.250,00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=HYPERLINK("https://www.leilaoonline.net/lote/detalhe/98792", "243")</f>
      </c>
      <c r="B61" s="4" t="s">
        <f>=HYPERLINK("https://www.leilaoonline.net/lote/detalhe/98792",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17.700,00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=HYPERLINK("https://www.leilaoonline.net/lote/detalhe/98793", "245")</f>
      </c>
      <c r="B62" s="4" t="s">
        <f>=HYPERLINK("https://www.leilaoonline.net/lote/detalhe/98793", "HONDA/CIVIC LX; 2004/2004; CINZA; GASOLINA - FUNCIONANDO")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10.250,00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=HYPERLINK("https://www.leilaoonline.net/lote/detalhe/99982", "246")</f>
      </c>
      <c r="B63" s="4" t="s">
        <f>=HYPERLINK("https://www.leilaoonline.net/lote/detalhe/99982", "VW/UP MOVE MB TSI; 2015/2016; PRETO")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30.900,00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=HYPERLINK("https://www.leilaoonline.net/lote/detalhe/98795", "247")</f>
      </c>
      <c r="B64" s="4" t="s">
        <f>=HYPERLINK("https://www.leilaoonline.net/lote/detalhe/98795", "veja o vídeo!! GM/CELTA 2P SPIRIT; 2006/2007; PRETA; ALCO./GASOL. - FUNCIONANDO")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7.750,00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=HYPERLINK("https://www.leilaoonline.net/lote/detalhe/98796", "248")</f>
      </c>
      <c r="B65" s="4" t="s">
        <f>=HYPERLINK("https://www.leilaoonline.net/lote/detalhe/98796", "GM/MERIVA MAXX; 2006/2007; PRETA; ALCO./GASOL.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7.050,00</t>
        </is>
      </c>
      <c r="F65" s="4" t="inlineStr">
        <is>
          <t>550.00</t>
        </is>
      </c>
    </row>
    <row collapsed="false" customFormat="false" customHeight="false" hidden="false" ht="12.1" outlineLevel="0" r="66">
      <c r="A66" s="5" t="s">
        <f>=HYPERLINK("https://www.leilaoonline.net/lote/detalhe/98801", "312")</f>
      </c>
      <c r="B66" s="4" t="s">
        <f>=HYPERLINK("https://www.leilaoonline.net/lote/detalhe/98801", "22 PNEUS DIVERSOS - MEDIDAS NAS ESPECIFICAÇÕES")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=HYPERLINK("https://www.leilaoonline.net/lote/detalhe/98800", "313")</f>
      </c>
      <c r="B67" s="4" t="s">
        <f>=HYPERLINK("https://www.leilaoonline.net/lote/detalhe/98800", "RODAS ARO 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2026-03-28T07:58:22.00Z</dcterms:created>
  <dc:creator>Tellks Tecnologia</dc:creator>
  <cp:revision>0</cp:revision>
</cp:coreProperties>
</file>