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Caminhões • Tratores • Britador • Guindastes • Colhedoras • Retroesc.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=HYPERLINK("https://www.leilaoonline.net/lote/detalhe/100070", "001")</f>
      </c>
      <c r="B11" s="4" t="s">
        <f>=HYPERLINK("https://www.leilaoonline.net/lote/detalhe/100070", "veja o vídeo!! PÁ CARREGADEIRA W-7; SEM ANO DEFINIDO; MOTOR MERCEDES; DIREÇÃO HIDROSTÁTICA - FUNCIONANDO")</f>
      </c>
      <c r="C11" s="4" t="inlineStr">
        <is>
          <t>Vendido</t>
        </is>
      </c>
      <c r="D11" s="4" t="inlineStr">
        <is>
          <t>55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=HYPERLINK("https://www.leilaoonline.net/lote/detalhe/99020", "002")</f>
      </c>
      <c r="B12" s="4" t="s">
        <f>=HYPERLINK("https://www.leilaoonline.net/lote/detalhe/99020", "RETROESCAVADEIRA FIATALLIS; ANO 1994")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43.300,00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=HYPERLINK("https://www.leilaoonline.net/lote/detalhe/98995", "003")</f>
      </c>
      <c r="B13" s="4" t="s">
        <f>=HYPERLINK("https://www.leilaoonline.net/lote/detalhe/98995", "5 PÁS CARREGADEIRA, VOLVO L90F, CAT 962 G e 962 H")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95.000,00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=HYPERLINK("https://www.leilaoonline.net/lote/detalhe/100084", "004")</f>
      </c>
      <c r="B14" s="4" t="s">
        <f>=HYPERLINK("https://www.leilaoonline.net/lote/detalhe/100084", "veja o vídeo!! PÁ CARREGADEIRA CATERPILLAR; MODELO 988B; ANO 1989 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210.000,00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=HYPERLINK("https://www.leilaoonline.net/lote/detalhe/98997", "005")</f>
      </c>
      <c r="B15" s="4" t="s">
        <f>=HYPERLINK("https://www.leilaoonline.net/lote/detalhe/98997", "veja o vídeo!! COLHEDORA 35/20; ANO 2011 -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=HYPERLINK("https://www.leilaoonline.net/lote/detalhe/100085", "006")</f>
      </c>
      <c r="B16" s="4" t="s">
        <f>=HYPERLINK("https://www.leilaoonline.net/lote/detalhe/100085", "VALMET 885; TRAÇADO; COM CARREGADEIRA DE CANA E LENHA; BOCA GIRATÓRIA; ANO 1990")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69.750,00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=HYPERLINK("https://www.leilaoonline.net/lote/detalhe/99041", "007")</f>
      </c>
      <c r="B17" s="4" t="s">
        <f>=HYPERLINK("https://www.leilaoonline.net/lote/detalhe/99041", "veja o vídeo!! CAMINHÃO MERCEDES BENZ 712; C/ELETRÔNICO PLATAFORMA HIDRÁULICA GUINCHO; 2002/2002 -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79.500,00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=HYPERLINK("https://www.leilaoonline.net/lote/detalhe/99058", "008")</f>
      </c>
      <c r="B18" s="4" t="s">
        <f>=HYPERLINK("https://www.leilaoonline.net/lote/detalhe/99058", "VW/KOMBI PICK UP; 1979/1980; BRANCA; GASOLINA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=HYPERLINK("https://www.leilaoonline.net/lote/detalhe/99047", "009")</f>
      </c>
      <c r="B19" s="4" t="s">
        <f>=HYPERLINK("https://www.leilaoonline.net/lote/detalhe/99047", "FORD/FORD F 4000; 1984/1984; VERDE; DIESEL; MOTOR FORD; CARROCERIA ABERTA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=HYPERLINK("https://www.leilaoonline.net/lote/detalhe/99056", "010")</f>
      </c>
      <c r="B20" s="4" t="s">
        <f>=HYPERLINK("https://www.leilaoonline.net/lote/detalhe/99056", "VW/VW FUSCA 1300; 1973/1973; MARROM; GASOLINA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=HYPERLINK("https://www.leilaoonline.net/lote/detalhe/99059", "011")</f>
      </c>
      <c r="B21" s="4" t="s">
        <f>=HYPERLINK("https://www.leilaoonline.net/lote/detalhe/99059", "MIA/MITSUBISHI L200 4X2; 1995/1995; PRATA; DIESEL; COM RÁDIO AMADOR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=HYPERLINK("https://www.leilaoonline.net/lote/detalhe/99049", "012")</f>
      </c>
      <c r="B22" s="4" t="s">
        <f>=HYPERLINK("https://www.leilaoonline.net/lote/detalhe/99049", "M. BENZ/L 1618; 1994/1994; VERMELHA; DIESEL - FUNCIONANDO")</f>
      </c>
      <c r="C22" s="4" t="inlineStr">
        <is>
          <t>Não vendido</t>
        </is>
      </c>
      <c r="D22" s="4" t="inlineStr">
        <is>
          <t>109</t>
        </is>
      </c>
      <c r="E22" s="5" t="inlineStr">
        <is>
          <t>79.800,00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=HYPERLINK("https://www.leilaoonline.net/lote/detalhe/99050", "013")</f>
      </c>
      <c r="B23" s="4" t="s">
        <f>=HYPERLINK("https://www.leilaoonline.net/lote/detalhe/99050", "M.BENZ/LA 1113; 1978/1978; AZUL; DIESEL")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32.500,00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=HYPERLINK("https://www.leilaoonline.net/lote/detalhe/99086", "014")</f>
      </c>
      <c r="B24" s="4" t="s">
        <f>=HYPERLINK("https://www.leilaoonline.net/lote/detalhe/99086", "GM/S10 DE LUXE 4.3 D; 1998/1998; VERDE; GASOLINA; GAB. DUPLA COMPLETA - FUNCIONANDO")</f>
      </c>
      <c r="C24" s="4" t="inlineStr">
        <is>
          <t>Vendido</t>
        </is>
      </c>
      <c r="D24" s="4" t="inlineStr">
        <is>
          <t>24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=HYPERLINK("https://www.leilaoonline.net/lote/detalhe/99027", "015")</f>
      </c>
      <c r="B25" s="4" t="s">
        <f>=HYPERLINK("https://www.leilaoonline.net/lote/detalhe/99027", "TRATOR FORD 8830; ANO 1998; TRAÇADO; SEM O BARRAMENTO HIDRÁULICO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53.750,00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=HYPERLINK("https://www.leilaoonline.net/lote/detalhe/99003", "016")</f>
      </c>
      <c r="B26" s="4" t="s">
        <f>=HYPERLINK("https://www.leilaoonline.net/lote/detalhe/99003", "TRATOR MASSEY FERGUSSON 265; ORIGINAL; ANO ENTRE 85/87")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29.500,00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=HYPERLINK("https://www.leilaoonline.net/lote/detalhe/99025", "017")</f>
      </c>
      <c r="B27" s="4" t="s">
        <f>=HYPERLINK("https://www.leilaoonline.net/lote/detalhe/99025", "TRATOR MASSEY FERGUSSON 275; ANO 93; 3 ALAVANCAS")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51.000,00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=HYPERLINK("https://www.leilaoonline.net/lote/detalhe/99006", "018")</f>
      </c>
      <c r="B28" s="4" t="s">
        <f>=HYPERLINK("https://www.leilaoonline.net/lote/detalhe/99006", "TRATOR MASSEY FERGUSSON MODELO 265; ANO 1978")</f>
      </c>
      <c r="C28" s="4" t="inlineStr">
        <is>
          <t>Vendido</t>
        </is>
      </c>
      <c r="D28" s="4" t="inlineStr">
        <is>
          <t>73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=HYPERLINK("https://www.leilaoonline.net/lote/detalhe/99018", "019")</f>
      </c>
      <c r="B29" s="4" t="s">
        <f>=HYPERLINK("https://www.leilaoonline.net/lote/detalhe/99018", "TRATOR FORD 5610; ANO 1986; DIREÇÃO ELETROSTÁTICA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=HYPERLINK("https://www.leilaoonline.net/lote/detalhe/99005", "020")</f>
      </c>
      <c r="B30" s="4" t="s">
        <f>=HYPERLINK("https://www.leilaoonline.net/lote/detalhe/99005", "TRATOR FORD 8830; ANO 2000; TRAÇADO; HIDRÁULICO TRASEIRO; TOMADA DE FORÇA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76.000,00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=HYPERLINK("https://www.leilaoonline.net/lote/detalhe/99013", "021")</f>
      </c>
      <c r="B31" s="4" t="s">
        <f>=HYPERLINK("https://www.leilaoonline.net/lote/detalhe/99013", "TRATOR MASSEY FERGUSSON 65X; ANO 69/70")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=HYPERLINK("https://www.leilaoonline.net/lote/detalhe/98999", "022")</f>
      </c>
      <c r="B32" s="4" t="s">
        <f>=HYPERLINK("https://www.leilaoonline.net/lote/detalhe/98999", "TRATOR CBT; SEM ANO DE IDENTIFICAÇÃO; MOTOR MERCEDES")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19.150,00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=HYPERLINK("https://www.leilaoonline.net/lote/detalhe/99019", "023")</f>
      </c>
      <c r="B33" s="4" t="s">
        <f>=HYPERLINK("https://www.leilaoonline.net/lote/detalhe/99019", "TRATOR MASSEY FERGUSSON 65X; ANO 73; 3 MARCHAS")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=HYPERLINK("https://www.leilaoonline.net/lote/detalhe/99014", "024")</f>
      </c>
      <c r="B34" s="4" t="s">
        <f>=HYPERLINK("https://www.leilaoonline.net/lote/detalhe/99014", "TRATOR VALMET MODELO 68; ANO 1982 - FUNCIONANDO")</f>
      </c>
      <c r="C34" s="4" t="inlineStr">
        <is>
          <t>Não vendido</t>
        </is>
      </c>
      <c r="D34" s="4" t="inlineStr">
        <is>
          <t>55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=HYPERLINK("https://www.leilaoonline.net/lote/detalhe/99011", "025")</f>
      </c>
      <c r="B35" s="4" t="s">
        <f>=HYPERLINK("https://www.leilaoonline.net/lote/detalhe/99011", "TRATOR FORD MAJOR; SEM ANO DE IDENTIFICAÇÃO")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=HYPERLINK("https://www.leilaoonline.net/lote/detalhe/99012", "026")</f>
      </c>
      <c r="B36" s="4" t="s">
        <f>=HYPERLINK("https://www.leilaoonline.net/lote/detalhe/99012", "TRATOR MASSEY FERGUSSON 65X; ANO 1967")</f>
      </c>
      <c r="C36" s="4" t="inlineStr">
        <is>
          <t>Não vendido</t>
        </is>
      </c>
      <c r="D36" s="4" t="inlineStr">
        <is>
          <t>52</t>
        </is>
      </c>
      <c r="E36" s="5" t="inlineStr">
        <is>
          <t>14.250,00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=HYPERLINK("https://www.leilaoonline.net/lote/detalhe/99015", "027")</f>
      </c>
      <c r="B37" s="4" t="s">
        <f>=HYPERLINK("https://www.leilaoonline.net/lote/detalhe/99015", "TRATOR FORD 6600; ANO 1978 -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=HYPERLINK("https://www.leilaoonline.net/lote/detalhe/99001", "028")</f>
      </c>
      <c r="B38" s="4" t="s">
        <f>=HYPERLINK("https://www.leilaoonline.net/lote/detalhe/99001", "TRATOR VALMET 60 ID.; COM ROÇADEIRA; ANO 1970")</f>
      </c>
      <c r="C38" s="4" t="inlineStr">
        <is>
          <t>Não vendido</t>
        </is>
      </c>
      <c r="D38" s="4" t="inlineStr">
        <is>
          <t>73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=HYPERLINK("https://www.leilaoonline.net/lote/detalhe/99004", "029")</f>
      </c>
      <c r="B39" s="4" t="s">
        <f>=HYPERLINK("https://www.leilaoonline.net/lote/detalhe/99004", "TRATOR VALMET 600D; ANO 1968")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6.250,00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=HYPERLINK("https://www.leilaoonline.net/lote/detalhe/98998", "030")</f>
      </c>
      <c r="B40" s="4" t="s">
        <f>=HYPERLINK("https://www.leilaoonline.net/lote/detalhe/98998", "TRATOR VALMET 62 ID.; CAFEEIRO; ANO 76")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=HYPERLINK("https://www.leilaoonline.net/lote/detalhe/99002", "031")</f>
      </c>
      <c r="B41" s="4" t="s">
        <f>=HYPERLINK("https://www.leilaoonline.net/lote/detalhe/99002", "TRATOR CBT 8440; COM DIREÇÃO HIDRÁULICA; ANO 1986")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=HYPERLINK("https://www.leilaoonline.net/lote/detalhe/99031", "032")</f>
      </c>
      <c r="B42" s="4" t="s">
        <f>=HYPERLINK("https://www.leilaoonline.net/lote/detalhe/99031", "CBT 2600; ANO 1984; TRAÇADO; DIREÇÃO HIDRÁULICA; COM COMPRESSOR DE AR PARA ENCHER CILINDROS DE COMANDO; HIDRÁULICO COM PISTÃO - FUNCIONANDO")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56.000,00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=HYPERLINK("https://www.leilaoonline.net/lote/detalhe/99017", "033")</f>
      </c>
      <c r="B43" s="4" t="s">
        <f>=HYPERLINK("https://www.leilaoonline.net/lote/detalhe/99017", "TRATOR VALMET 60 ID.; ANO 1970")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=HYPERLINK("https://www.leilaoonline.net/lote/detalhe/99021", "034")</f>
      </c>
      <c r="B44" s="4" t="s">
        <f>=HYPERLINK("https://www.leilaoonline.net/lote/detalhe/99021", "TRATOR CBT 1000; ANO 1972 - FUNCIONANDO")</f>
      </c>
      <c r="C44" s="4" t="inlineStr">
        <is>
          <t>Vendido</t>
        </is>
      </c>
      <c r="D44" s="4" t="inlineStr">
        <is>
          <t>63</t>
        </is>
      </c>
      <c r="E44" s="5" t="inlineStr">
        <is>
          <t>17.750,00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=HYPERLINK("https://www.leilaoonline.net/lote/detalhe/99043", "035")</f>
      </c>
      <c r="B45" s="4" t="s">
        <f>=HYPERLINK("https://www.leilaoonline.net/lote/detalhe/99043", "MASSEY FERGUSSON 65X; ANO 73 - FUNCIONANDO")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=HYPERLINK("https://www.leilaoonline.net/lote/detalhe/100318", "036")</f>
      </c>
      <c r="B46" s="4" t="s">
        <f>=HYPERLINK("https://www.leilaoonline.net/lote/detalhe/100318", "TRATOR VALMET; ANO 82 - FUNCIONANDO")</f>
      </c>
      <c r="C46" s="4" t="inlineStr">
        <is>
          <t>Não vendido</t>
        </is>
      </c>
      <c r="D46" s="4" t="inlineStr">
        <is>
          <t>57</t>
        </is>
      </c>
      <c r="E46" s="5" t="inlineStr">
        <is>
          <t>31.000,00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=HYPERLINK("https://www.leilaoonline.net/lote/detalhe/100323", "037")</f>
      </c>
      <c r="B47" s="4" t="s">
        <f>=HYPERLINK("https://www.leilaoonline.net/lote/detalhe/100323", "TRATOR NEW HOLLAND TL 85E.; 2013; TRAÇADO; COMANDO DUPLO - FUNCIONANDO")</f>
      </c>
      <c r="C47" s="4" t="inlineStr">
        <is>
          <t>Não vendido</t>
        </is>
      </c>
      <c r="D47" s="4" t="inlineStr">
        <is>
          <t>85</t>
        </is>
      </c>
      <c r="E47" s="5" t="inlineStr">
        <is>
          <t>89.000,00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=HYPERLINK("https://www.leilaoonline.net/lote/detalhe/99026", "038")</f>
      </c>
      <c r="B48" s="4" t="s">
        <f>=HYPERLINK("https://www.leilaoonline.net/lote/detalhe/99026", "TRATOR VALMET 68; ANO 89; EMBREAGEM DUPLA; DIREÇÃO HIDRÁULICA")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36.500,00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=HYPERLINK("https://www.leilaoonline.net/lote/detalhe/99000", "039")</f>
      </c>
      <c r="B49" s="4" t="s">
        <f>=HYPERLINK("https://www.leilaoonline.net/lote/detalhe/99000", "TRATOR VALMET 60 ID.; ANO 71")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4.750,00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=HYPERLINK("https://www.leilaoonline.net/lote/detalhe/99029", "040")</f>
      </c>
      <c r="B50" s="4" t="s">
        <f>=HYPERLINK("https://www.leilaoonline.net/lote/detalhe/99029", "MASSEY FERGUSSON 65X; ANO 1973; EIXO QUADRADO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=HYPERLINK("https://www.leilaoonline.net/lote/detalhe/100354", "041")</f>
      </c>
      <c r="B51" s="4" t="s">
        <f>=HYPERLINK("https://www.leilaoonline.net/lote/detalhe/100354", "TRATOR VALMET KD12; ANO 1960")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5.050,00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=HYPERLINK("https://www.leilaoonline.net/lote/detalhe/100071", "042")</f>
      </c>
      <c r="B52" s="4" t="s">
        <f>=HYPERLINK("https://www.leilaoonline.net/lote/detalhe/100071", "MOTOR DE IRRIGAÇÃO; MWM 222; BOMBA WK 100/5 -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=HYPERLINK("https://www.leilaoonline.net/lote/detalhe/99016", "045")</f>
      </c>
      <c r="B53" s="4" t="s">
        <f>=HYPERLINK("https://www.leilaoonline.net/lote/detalhe/99016", "ARADO DE QUADRO; 2 DISCOS")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=HYPERLINK("https://www.leilaoonline.net/lote/detalhe/99033", "047")</f>
      </c>
      <c r="B54" s="4" t="s">
        <f>=HYPERLINK("https://www.leilaoonline.net/lote/detalhe/99033", "ESCARIFICADOR; 5 HASTES; LARGO")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2.350,00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=HYPERLINK("https://www.leilaoonline.net/lote/detalhe/99034", "048")</f>
      </c>
      <c r="B55" s="4" t="s">
        <f>=HYPERLINK("https://www.leilaoonline.net/lote/detalhe/99034", "GRADE ARADORA; 20 DISCOS X 26; TRANSPORTE NO HIDRÁULICO")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3.950,00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=HYPERLINK("https://www.leilaoonline.net/lote/detalhe/99035", "049")</f>
      </c>
      <c r="B56" s="4" t="s">
        <f>=HYPERLINK("https://www.leilaoonline.net/lote/detalhe/99035", "GRADE ARADORA; 14 DISCOS X 26")</f>
      </c>
      <c r="C56" s="4" t="inlineStr">
        <is>
          <t>Não vendido</t>
        </is>
      </c>
      <c r="D56" s="4" t="inlineStr">
        <is>
          <t>28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=HYPERLINK("https://www.leilaoonline.net/lote/detalhe/99023", "050")</f>
      </c>
      <c r="B57" s="4" t="s">
        <f>=HYPERLINK("https://www.leilaoonline.net/lote/detalhe/99023", "RECOLHEDORA DE FEIJÃO; MARCA MIAC")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=HYPERLINK("https://www.leilaoonline.net/lote/detalhe/99022", "051")</f>
      </c>
      <c r="B58" s="4" t="s">
        <f>=HYPERLINK("https://www.leilaoonline.net/lote/detalhe/99022", "IMPLEMENTOS (2 SUBSOLADORES DE 1 HASTE; 1 DISCADOR DE 2 RUAS; 1 DESFIBRADEIRA SEM MOTORR")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=HYPERLINK("https://www.leilaoonline.net/lote/detalhe/99044", "052")</f>
      </c>
      <c r="B59" s="4" t="s">
        <f>=HYPERLINK("https://www.leilaoonline.net/lote/detalhe/99044", "LOTE COM APROX. 13.300 GALÕES DE 10L (LANCE POR UNIDADE)")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=HYPERLINK("https://www.leilaoonline.net/lote/detalhe/99060", "053")</f>
      </c>
      <c r="B60" s="4" t="s">
        <f>=HYPERLINK("https://www.leilaoonline.net/lote/detalhe/99060", "APROX. 42 TONELADAS TRILHO TR57 VENDA POR KILO (TAM. VARIADOS)")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2,50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=HYPERLINK("https://www.leilaoonline.net/lote/detalhe/99061", "054")</f>
      </c>
      <c r="B61" s="4" t="s">
        <f>=HYPERLINK("https://www.leilaoonline.net/lote/detalhe/99061", "APROX. 42 TONELADAS TRILHO TR57 VENDA POR KILO (TAM. VARIADOS)")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2,50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=HYPERLINK("https://www.leilaoonline.net/lote/detalhe/100316", "055")</f>
      </c>
      <c r="B62" s="4" t="s">
        <f>=HYPERLINK("https://www.leilaoonline.net/lote/detalhe/100316", "30 TONELADAS DE TUBOS DE 8/10/12 POLEGADAS; TAMANHO: 6M E 12M - (LANCE POR KG)")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225.000,00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=HYPERLINK("https://www.leilaoonline.net/lote/detalhe/99032", "056")</f>
      </c>
      <c r="B63" s="4" t="s">
        <f>=HYPERLINK("https://www.leilaoonline.net/lote/detalhe/99032", "LOTE COM 11.340 KG DE TUBOS DE 6 METROS; FERRO FUNDIDO DE 4 POLEGADAS (LANCE POR KG)")</f>
      </c>
      <c r="C63" s="4" t="inlineStr">
        <is>
          <t>Vendido</t>
        </is>
      </c>
      <c r="D63" s="4" t="inlineStr">
        <is>
          <t>9</t>
        </is>
      </c>
      <c r="E63" s="5" t="inlineStr">
        <is>
          <t>51.030,00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=HYPERLINK("https://www.leilaoonline.net/lote/detalhe/99010", "057")</f>
      </c>
      <c r="B64" s="4" t="s">
        <f>=HYPERLINK("https://www.leilaoonline.net/lote/detalhe/99010", "veja o vídeo!! GERADOR DE 375 KVA MOTOR ESCANIA - FUNCIONANDO")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17.950,00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=HYPERLINK("https://www.leilaoonline.net/lote/detalhe/99042", "058")</f>
      </c>
      <c r="B65" s="4" t="s">
        <f>=HYPERLINK("https://www.leilaoonline.net/lote/detalhe/99042", "MOTOR LIEBHERR DA ESCAVADEIRA; 6 CILINDROS; ANO 2000; COMPLETO")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=HYPERLINK("https://www.leilaoonline.net/lote/detalhe/100314", "059")</f>
      </c>
      <c r="B66" s="4" t="s">
        <f>=HYPERLINK("https://www.leilaoonline.net/lote/detalhe/100314", "BRITADOR 90/25 ")</f>
      </c>
      <c r="C66" s="4" t="inlineStr">
        <is>
          <t>Vendido</t>
        </is>
      </c>
      <c r="D66" s="4" t="inlineStr">
        <is>
          <t>64</t>
        </is>
      </c>
      <c r="E66" s="5" t="inlineStr">
        <is>
          <t>49.850,00</t>
        </is>
      </c>
      <c r="F66" s="4" t="inlineStr">
        <is>
          <t>1150.00</t>
        </is>
      </c>
    </row>
    <row collapsed="false" customFormat="false" customHeight="false" hidden="false" ht="12.1" outlineLevel="0" r="67">
      <c r="A67" s="5" t="s">
        <f>=HYPERLINK("https://www.leilaoonline.net/lote/detalhe/99038", "060")</f>
      </c>
      <c r="B67" s="4" t="s">
        <f>=HYPERLINK("https://www.leilaoonline.net/lote/detalhe/99038", "BRITADOR CONE; 120 TS; DESMONTADO")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=HYPERLINK("https://www.leilaoonline.net/lote/detalhe/99040", "061")</f>
      </c>
      <c r="B68" s="4" t="s">
        <f>=HYPERLINK("https://www.leilaoonline.net/lote/detalhe/99040", "4 BOMBAS DE 400 CV CADA")</f>
      </c>
      <c r="C68" s="4" t="inlineStr">
        <is>
          <t>Não vendido</t>
        </is>
      </c>
      <c r="D68" s="4" t="inlineStr">
        <is>
          <t>33</t>
        </is>
      </c>
      <c r="E68" s="5" t="inlineStr">
        <is>
          <t>62.000,00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=HYPERLINK("https://www.leilaoonline.net/lote/detalhe/99039", "062")</f>
      </c>
      <c r="B69" s="4" t="s">
        <f>=HYPERLINK("https://www.leilaoonline.net/lote/detalhe/99039", "PENEIRA VIBRATÓRIA DE 6M DE COMPRIMENTO POR 2.40 DE LARGURA; 3 DC")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47.500,00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=HYPERLINK("https://www.leilaoonline.net/lote/detalhe/100346", "063")</f>
      </c>
      <c r="B70" s="4" t="s">
        <f>=HYPERLINK("https://www.leilaoonline.net/lote/detalhe/100346", "CAIXA D'ÁGUA  SEM USO; MEDIDAS DE 15 COMPRIMENTOS POR 3.50 LARGURA; PARA 100 MIL LITROS")</f>
      </c>
      <c r="C70" s="4" t="inlineStr">
        <is>
          <t>Não vendido</t>
        </is>
      </c>
      <c r="D70" s="4" t="inlineStr">
        <is>
          <t>161</t>
        </is>
      </c>
      <c r="E70" s="5" t="inlineStr">
        <is>
          <t>26.300,00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=HYPERLINK("https://www.leilaoonline.net/lote/detalhe/100347", "064")</f>
      </c>
      <c r="B71" s="4" t="s">
        <f>=HYPERLINK("https://www.leilaoonline.net/lote/detalhe/100347", "LAVADEIRA INDUSTRIAL COMPLETA")</f>
      </c>
      <c r="C71" s="4" t="inlineStr">
        <is>
          <t>Não vendido</t>
        </is>
      </c>
      <c r="D71" s="4" t="inlineStr">
        <is>
          <t>56</t>
        </is>
      </c>
      <c r="E71" s="5" t="inlineStr">
        <is>
          <t>14.750,00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=HYPERLINK("https://www.leilaoonline.net/lote/detalhe/99046", "065")</f>
      </c>
      <c r="B72" s="4" t="s">
        <f>=HYPERLINK("https://www.leilaoonline.net/lote/detalhe/99046", "COMPRESSOR TRIFÁSICO")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=HYPERLINK("https://www.leilaoonline.net/lote/detalhe/99045", "066")</f>
      </c>
      <c r="B73" s="4" t="s">
        <f>=HYPERLINK("https://www.leilaoonline.net/lote/detalhe/99045", "FURADEIRA DE BANCADA")</f>
      </c>
      <c r="C73" s="4" t="inlineStr">
        <is>
          <t>Vendido</t>
        </is>
      </c>
      <c r="D73" s="4" t="inlineStr">
        <is>
          <t>9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=HYPERLINK("https://www.leilaoonline.net/lote/detalhe/100329", "067")</f>
      </c>
      <c r="B74" s="4" t="s">
        <f>=HYPERLINK("https://www.leilaoonline.net/lote/detalhe/100329", "MOTO-FREIO WEG 30HP W22")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=HYPERLINK("https://www.leilaoonline.net/lote/detalhe/100341", "068")</f>
      </c>
      <c r="B75" s="4" t="s">
        <f>=HYPERLINK("https://www.leilaoonline.net/lote/detalhe/100341", "MOTOR 5HP 8 POLOS 800RPM 220V/380V/440V")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=HYPERLINK("https://www.leilaoonline.net/lote/detalhe/100342", "069")</f>
      </c>
      <c r="B76" s="4" t="s">
        <f>=HYPERLINK("https://www.leilaoonline.net/lote/detalhe/100342", "MOTOR 5HP 8 POLOS 800RPM 220V/380V/440V")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=HYPERLINK("https://www.leilaoonline.net/lote/detalhe/100330", "070")</f>
      </c>
      <c r="B77" s="4" t="s">
        <f>=HYPERLINK("https://www.leilaoonline.net/lote/detalhe/100330", "MOTO-FREIO WEG 30HP WMINING PREMIUM")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4.150,00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=HYPERLINK("https://www.leilaoonline.net/lote/detalhe/100331", "071")</f>
      </c>
      <c r="B78" s="4" t="s">
        <f>=HYPERLINK("https://www.leilaoonline.net/lote/detalhe/100331", "MOTO-FREIO WEG 30HP ALTO PLUS RENDIMENTO")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4.050,00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=HYPERLINK("https://www.leilaoonline.net/lote/detalhe/100343", "072")</f>
      </c>
      <c r="B79" s="4" t="s">
        <f>=HYPERLINK("https://www.leilaoonline.net/lote/detalhe/100343", "MOTOR 75HP 1700RPM")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=HYPERLINK("https://www.leilaoonline.net/lote/detalhe/100332", "073")</f>
      </c>
      <c r="B80" s="4" t="s">
        <f>=HYPERLINK("https://www.leilaoonline.net/lote/detalhe/100332", "MOTOR WEG 20HP 1700RPM W22 PREMIUM")</f>
      </c>
      <c r="C80" s="4" t="inlineStr">
        <is>
          <t>Não vendido</t>
        </is>
      </c>
      <c r="D80" s="4" t="inlineStr">
        <is>
          <t>26</t>
        </is>
      </c>
      <c r="E80" s="5" t="inlineStr">
        <is>
          <t>4.000,00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=HYPERLINK("https://www.leilaoonline.net/lote/detalhe/100333", "074")</f>
      </c>
      <c r="B81" s="4" t="s">
        <f>=HYPERLINK("https://www.leilaoonline.net/lote/detalhe/100333", "MOTOR WEG 40HP 1700RPM WMINING PREMIUM")</f>
      </c>
      <c r="C81" s="4" t="inlineStr">
        <is>
          <t>Não vendido</t>
        </is>
      </c>
      <c r="D81" s="4" t="inlineStr">
        <is>
          <t>36</t>
        </is>
      </c>
      <c r="E81" s="5" t="inlineStr">
        <is>
          <t>7.450,00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=HYPERLINK("https://www.leilaoonline.net/lote/detalhe/100334", "075")</f>
      </c>
      <c r="B82" s="4" t="s">
        <f>=HYPERLINK("https://www.leilaoonline.net/lote/detalhe/100334", "REDUTOR DE VELOCIDADE PTI FALK 100HP/160HP - RED. 1:42")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=HYPERLINK("https://www.leilaoonline.net/lote/detalhe/100339", "076")</f>
      </c>
      <c r="B83" s="4" t="s">
        <f>=HYPERLINK("https://www.leilaoonline.net/lote/detalhe/100339", "REDUTOR DE VELOCIDADE PTI FALK 60/103HP - RED. 1:26")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=HYPERLINK("https://www.leilaoonline.net/lote/detalhe/100335", "077")</f>
      </c>
      <c r="B84" s="4" t="s">
        <f>=HYPERLINK("https://www.leilaoonline.net/lote/detalhe/100335", "REDUTOR DE VELOCIDADE PTI FALK 100HP/160HP - RED. 1:42")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4.500,00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=HYPERLINK("https://www.leilaoonline.net/lote/detalhe/100336", "078")</f>
      </c>
      <c r="B85" s="4" t="s">
        <f>=HYPERLINK("https://www.leilaoonline.net/lote/detalhe/100336", "REDUTOR DE VELOCIDADE PTI FALK 40HP/74,5HP - RED. 1:25")</f>
      </c>
      <c r="C85" s="4" t="inlineStr">
        <is>
          <t>Não vendido</t>
        </is>
      </c>
      <c r="D85" s="4" t="inlineStr">
        <is>
          <t>10</t>
        </is>
      </c>
      <c r="E85" s="5" t="inlineStr">
        <is>
          <t>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=HYPERLINK("https://www.leilaoonline.net/lote/detalhe/100337", "079")</f>
      </c>
      <c r="B86" s="4" t="s">
        <f>=HYPERLINK("https://www.leilaoonline.net/lote/detalhe/100337", "REDUTOR DE VELOCIDADE PTI FALK 25HP - RED. 1:37")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=HYPERLINK("https://www.leilaoonline.net/lote/detalhe/100338", "080")</f>
      </c>
      <c r="B87" s="4" t="s">
        <f>=HYPERLINK("https://www.leilaoonline.net/lote/detalhe/100338", "REDUTOR DE VELOCIDADE PTI FALK 100HP/157HP - RED. 1:21")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=HYPERLINK("https://www.leilaoonline.net/lote/detalhe/100340", "081")</f>
      </c>
      <c r="B88" s="4" t="s">
        <f>=HYPERLINK("https://www.leilaoonline.net/lote/detalhe/100340", "MOTORREDUTOR PTI FALK 25HP MOTOR WEG W22")</f>
      </c>
      <c r="C88" s="4" t="inlineStr">
        <is>
          <t>Não vendido</t>
        </is>
      </c>
      <c r="D88" s="4" t="inlineStr">
        <is>
          <t>25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=HYPERLINK("https://www.leilaoonline.net/lote/detalhe/98996", "082")</f>
      </c>
      <c r="B89" s="4" t="s">
        <f>=HYPERLINK("https://www.leilaoonline.net/lote/detalhe/98996", "BAÚ PARA CAMINHÃO TOCO")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=HYPERLINK("https://www.leilaoonline.net/lote/detalhe/99037", "083")</f>
      </c>
      <c r="B90" s="4" t="s">
        <f>=HYPERLINK("https://www.leilaoonline.net/lote/detalhe/99037", "JETBOOD 5 LUGARES, ANO 2013 ")</f>
      </c>
      <c r="C90" s="4" t="inlineStr">
        <is>
          <t>Não vendido</t>
        </is>
      </c>
      <c r="D90" s="4" t="inlineStr">
        <is>
          <t>39</t>
        </is>
      </c>
      <c r="E90" s="5" t="inlineStr">
        <is>
          <t>55.000,00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=HYPERLINK("https://www.leilaoonline.net/lote/detalhe/99030", "084")</f>
      </c>
      <c r="B91" s="4" t="s">
        <f>=HYPERLINK("https://www.leilaoonline.net/lote/detalhe/99030", "LOTE COM 5 IMPLEMENTOS E OUTROS (INFORMAÇÕES NAS ESPECIFICAÇÕES)")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8.500,00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=HYPERLINK("https://www.leilaoonline.net/lote/detalhe/99051", "139")</f>
      </c>
      <c r="B92" s="4" t="s">
        <f>=HYPERLINK("https://www.leilaoonline.net/lote/detalhe/99051", "LOTE COM 4 CABINES DE COLHEDEIRAS 3520")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=HYPERLINK("https://www.leilaoonline.net/lote/detalhe/99052", "140")</f>
      </c>
      <c r="B93" s="4" t="s">
        <f>=HYPERLINK("https://www.leilaoonline.net/lote/detalhe/99052", "UMA CABINE DE COLHEDEIRA 3520")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=HYPERLINK("https://www.leilaoonline.net/lote/detalhe/99053", "141")</f>
      </c>
      <c r="B94" s="4" t="s">
        <f>=HYPERLINK("https://www.leilaoonline.net/lote/detalhe/99053", "UMA CABINE DE COLHEDEIRA 3520")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=HYPERLINK("https://www.leilaoonline.net/lote/detalhe/99054", "142")</f>
      </c>
      <c r="B95" s="4" t="s">
        <f>=HYPERLINK("https://www.leilaoonline.net/lote/detalhe/99054", "UMA CABINE DE COLHEDEIRA 3520")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=HYPERLINK("https://www.leilaoonline.net/lote/detalhe/99055", "143")</f>
      </c>
      <c r="B96" s="4" t="s">
        <f>=HYPERLINK("https://www.leilaoonline.net/lote/detalhe/99055", "UMA CABINE DE COLHEDEIRA 3520")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=HYPERLINK("https://www.leilaoonline.net/lote/detalhe/99062", "176")</f>
      </c>
      <c r="B97" s="4" t="s">
        <f>=HYPERLINK("https://www.leilaoonline.net/lote/detalhe/99062", "8 PISTÕES MEDIDAS DIVERSAS")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=HYPERLINK("https://www.leilaoonline.net/lote/detalhe/99063", "177")</f>
      </c>
      <c r="B98" s="4" t="s">
        <f>=HYPERLINK("https://www.leilaoonline.net/lote/detalhe/99063", "1 LAVADORA DE PEÇAS INDUSTRIAL SUBRA")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=HYPERLINK("https://www.leilaoonline.net/lote/detalhe/99064", "178")</f>
      </c>
      <c r="B99" s="4" t="s">
        <f>=HYPERLINK("https://www.leilaoonline.net/lote/detalhe/99064", "4 BOMBAS ABS TIPO AF 550-8W3 - 75 HP 60 HZ")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=HYPERLINK("https://www.leilaoonline.net/lote/detalhe/99065", "179")</f>
      </c>
      <c r="B100" s="4" t="s">
        <f>=HYPERLINK("https://www.leilaoonline.net/lote/detalhe/99065", "15 BOMBAS FLYGT (VER PLAQUETA NA FOTO)")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35.000,00</t>
        </is>
      </c>
      <c r="F100" s="4" t="inlineStr">
        <is>
          <t>1500.00</t>
        </is>
      </c>
    </row>
    <row collapsed="false" customFormat="false" customHeight="false" hidden="false" ht="12.1" outlineLevel="0" r="101">
      <c r="A101" s="5" t="s">
        <f>=HYPERLINK("https://www.leilaoonline.net/lote/detalhe/99066", "180")</f>
      </c>
      <c r="B101" s="4" t="s">
        <f>=HYPERLINK("https://www.leilaoonline.net/lote/detalhe/99066", "5 BOMBAS KSB TIPO KRTK 350 - 420 / 806 UG 112HP")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25.000,00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=HYPERLINK("https://www.leilaoonline.net/lote/detalhe/99067", "181")</f>
      </c>
      <c r="B102" s="4" t="s">
        <f>=HYPERLINK("https://www.leilaoonline.net/lote/detalhe/99067", "9 BOMBAS FLYGT (VER PLAQUETA NA FOTO)")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25.000,00</t>
        </is>
      </c>
      <c r="F102" s="4" t="inlineStr">
        <is>
          <t>1500.00</t>
        </is>
      </c>
    </row>
    <row collapsed="false" customFormat="false" customHeight="false" hidden="false" ht="12.1" outlineLevel="0" r="103">
      <c r="A103" s="5" t="s">
        <f>=HYPERLINK("https://www.leilaoonline.net/lote/detalhe/99068", "183")</f>
      </c>
      <c r="B103" s="4" t="s">
        <f>=HYPERLINK("https://www.leilaoonline.net/lote/detalhe/99068", "EMPILHADEIRA A GÁS YALE")</f>
      </c>
      <c r="C103" s="4" t="inlineStr">
        <is>
          <t>Não vendido</t>
        </is>
      </c>
      <c r="D103" s="4" t="inlineStr">
        <is>
          <t>15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=HYPERLINK("https://www.leilaoonline.net/lote/detalhe/99069", "223")</f>
      </c>
      <c r="B104" s="4" t="s">
        <f>=HYPERLINK("https://www.leilaoonline.net/lote/detalhe/99069", "(LT123)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300,50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=HYPERLINK("https://www.leilaoonline.net/lote/detalhe/99070", "224")</f>
      </c>
      <c r="B105" s="4" t="s">
        <f>=HYPERLINK("https://www.leilaoonline.net/lote/detalhe/99070", "(LT124) UNIDADE CONDENSADORA GREE + EVAPORADORA • 41.000 BTU")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=HYPERLINK("https://www.leilaoonline.net/lote/detalhe/99071", "225")</f>
      </c>
      <c r="B106" s="4" t="s">
        <f>=HYPERLINK("https://www.leilaoonline.net/lote/detalhe/99071", "(LT125) UNIDADE CONDENSADORA GREE + EVAPORADORA • 41.000 BTU")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=HYPERLINK("https://www.leilaoonline.net/lote/detalhe/99072", "226")</f>
      </c>
      <c r="B107" s="4" t="s">
        <f>=HYPERLINK("https://www.leilaoonline.net/lote/detalhe/99072", "(LT126) UNIDADE CONDENSADORA GREE + EVAPORADORA • 41.000 BTU")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=HYPERLINK("https://www.leilaoonline.net/lote/detalhe/99073", "227")</f>
      </c>
      <c r="B108" s="4" t="s">
        <f>=HYPERLINK("https://www.leilaoonline.net/lote/detalhe/99073", "(LT127)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=HYPERLINK("https://www.leilaoonline.net/lote/detalhe/99074", "228")</f>
      </c>
      <c r="B109" s="4" t="s">
        <f>=HYPERLINK("https://www.leilaoonline.net/lote/detalhe/99074", "(LT128) UNIDADE CONDENSADORA GREE + EVAPORADORA • 41.000 BTU")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=HYPERLINK("https://www.leilaoonline.net/lote/detalhe/99075", "229")</f>
      </c>
      <c r="B110" s="4" t="s">
        <f>=HYPERLINK("https://www.leilaoonline.net/lote/detalhe/99075", "(LT129) UNIDADE CONDENSADORA GREE + EVAPORADORA • 41.000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=HYPERLINK("https://www.leilaoonline.net/lote/detalhe/99076", "230")</f>
      </c>
      <c r="B111" s="4" t="s">
        <f>=HYPERLINK("https://www.leilaoonline.net/lote/detalhe/99076", "(LT130) UNIDADE CONDENSADORA GREE + EVAPORADORA • 41.000 BTU")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=HYPERLINK("https://www.leilaoonline.net/lote/detalhe/99077", "231")</f>
      </c>
      <c r="B112" s="4" t="s">
        <f>=HYPERLINK("https://www.leilaoonline.net/lote/detalhe/99077", "(LT131) UNIDADE CONDENSADORA FUJITSU + EVAPORADORA • 12.000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=HYPERLINK("https://www.leilaoonline.net/lote/detalhe/99078", "232")</f>
      </c>
      <c r="B113" s="4" t="s">
        <f>=HYPERLINK("https://www.leilaoonline.net/lote/detalhe/99078", "(LT132) UNIDADE CONDENSADORA FUJITSU + EVAPORADORA • 12.000 BTU")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=HYPERLINK("https://www.leilaoonline.net/lote/detalhe/99079", "233")</f>
      </c>
      <c r="B114" s="4" t="s">
        <f>=HYPERLINK("https://www.leilaoonline.net/lote/detalhe/99079", "(LT133) UNIDADE CONDENSADORA FUJITSU + EVAPORADORA • 12.000 BTU")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=HYPERLINK("https://www.leilaoonline.net/lote/detalhe/99080", "234")</f>
      </c>
      <c r="B115" s="4" t="s">
        <f>=HYPERLINK("https://www.leilaoonline.net/lote/detalhe/99080", "(LT134) UNIDADE CONDENSADORA SPRINGER CARRIER + EVAPORADORA • 90.000 BTU")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=HYPERLINK("https://www.leilaoonline.net/lote/detalhe/99081", "235")</f>
      </c>
      <c r="B116" s="4" t="s">
        <f>=HYPERLINK("https://www.leilaoonline.net/lote/detalhe/99081", "(LT130A) TRANSFORMADOR")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1.150,00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=HYPERLINK("https://www.leilaoonline.net/lote/detalhe/99082", "237")</f>
      </c>
      <c r="B117" s="4" t="s">
        <f>=HYPERLINK("https://www.leilaoonline.net/lote/detalhe/99082", "(LT137) SECADORECOAIR MOD ED100")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=HYPERLINK("https://www.leilaoonline.net/lote/detalhe/99083", "238")</f>
      </c>
      <c r="B118" s="4" t="s">
        <f>=HYPERLINK("https://www.leilaoonline.net/lote/detalhe/99083", "(LT138) CORTINA DE AR GREE")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=HYPERLINK("https://www.leilaoonline.net/lote/detalhe/99084", "239")</f>
      </c>
      <c r="B119" s="4" t="s">
        <f>=HYPERLINK("https://www.leilaoonline.net/lote/detalhe/99084", "(LT139) COMPRESSOR ATLAS COPCO")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550,00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=HYPERLINK("https://www.leilaoonline.net/lote/detalhe/99085", "240")</f>
      </c>
      <c r="B120" s="4" t="s">
        <f>=HYPERLINK("https://www.leilaoonline.net/lote/detalhe/99085", "(LT140) COMPRESSOR ATLAS COPCO")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=HYPERLINK("https://www.leilaoonline.net/lote/detalhe/99036", "241")</f>
      </c>
      <c r="B121" s="4" t="s">
        <f>=HYPERLINK("https://www.leilaoonline.net/lote/detalhe/99036", "RACK FURAKAWA RACK ABERTO ENTERPRISE 45U")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2026-03-28T06:02:13.00Z</dcterms:created>
  <dc:creator>Tellks Tecnologia</dc:creator>
  <cp:revision>0</cp:revision>
</cp:coreProperties>
</file>