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3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Fiorino 21 • Palio Week Adv. 18, 19 e 20 • Ford F2000 e F4000 • MBenz 608, 1113 e 2217 e O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16/03/2022 10:30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=HYPERLINK("https://www.leilaoonline.net/lote/detalhe/119478", "052")</f>
      </c>
      <c r="B11" s="4" t="s">
        <f>=HYPERLINK("https://www.leilaoonline.net/lote/detalhe/119478", "CAMINHÃO FORD/F4000; 1983/1983; AZUL; DIESEL; MOTOR MWM 229 - FUNCIONANDO")</f>
      </c>
      <c r="C11" s="4" t="inlineStr">
        <is>
          <t>Não vendido</t>
        </is>
      </c>
      <c r="D11" s="4" t="inlineStr">
        <is>
          <t>23</t>
        </is>
      </c>
      <c r="E11" s="5" t="inlineStr">
        <is>
          <t>40.500,00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=HYPERLINK("https://www.leilaoonline.net/lote/detalhe/119476", "056")</f>
      </c>
      <c r="B12" s="4" t="s">
        <f>=HYPERLINK("https://www.leilaoonline.net/lote/detalhe/119476", "CAMINHÃO MERCEDES BENZ 608; 1975/1975; LARANJA; DIESEL; CARROCERIA FECHADA/BAÚ")</f>
      </c>
      <c r="C12" s="4" t="inlineStr">
        <is>
          <t>Não vendido</t>
        </is>
      </c>
      <c r="D12" s="4" t="inlineStr">
        <is>
          <t>3</t>
        </is>
      </c>
      <c r="E12" s="5" t="inlineStr">
        <is>
          <t>18.500,00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=HYPERLINK("https://www.leilaoonline.net/lote/detalhe/119477", "057")</f>
      </c>
      <c r="B13" s="4" t="s">
        <f>=HYPERLINK("https://www.leilaoonline.net/lote/detalhe/119477", "CAMINHÃO MERCEDES BENZ 1113; 1969/1969; VERDE; DIESEL")</f>
      </c>
      <c r="C13" s="4" t="inlineStr">
        <is>
          <t>Não vendido</t>
        </is>
      </c>
      <c r="D13" s="4" t="inlineStr">
        <is>
          <t>3</t>
        </is>
      </c>
      <c r="E13" s="5" t="inlineStr">
        <is>
          <t>21.000,00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=HYPERLINK("https://www.leilaoonline.net/lote/detalhe/119479", "058")</f>
      </c>
      <c r="B14" s="4" t="s">
        <f>=HYPERLINK("https://www.leilaoonline.net/lote/detalhe/119479", "CAMINHÃO M. BENZ/LK 2217; 1988/1988; AZUL; DIESEL; TRAÇADO; TURBINADO; DIREÇÃO HIDRÁULICA - FUNCIONANDO")</f>
      </c>
      <c r="C14" s="4" t="inlineStr">
        <is>
          <t>Vendido</t>
        </is>
      </c>
      <c r="D14" s="4" t="inlineStr">
        <is>
          <t>43</t>
        </is>
      </c>
      <c r="E14" s="5" t="inlineStr">
        <is>
          <t>90.000,00</t>
        </is>
      </c>
      <c r="F14" s="4" t="inlineStr">
        <is>
          <t>1000.00</t>
        </is>
      </c>
    </row>
    <row collapsed="false" customFormat="false" customHeight="false" hidden="false" ht="12.1" outlineLevel="0" r="15">
      <c r="A15" s="5" t="s">
        <f>=HYPERLINK("https://www.leilaoonline.net/lote/detalhe/119480", "059")</f>
      </c>
      <c r="B15" s="4" t="s">
        <f>=HYPERLINK("https://www.leilaoonline.net/lote/detalhe/119480", "FORD/F2000; 1980/1981; VERMELHA; DIESEL; MOTOR MWM 229 - FUNCIONANDO")</f>
      </c>
      <c r="C15" s="4" t="inlineStr">
        <is>
          <t>Não vendido</t>
        </is>
      </c>
      <c r="D15" s="4" t="inlineStr">
        <is>
          <t>29</t>
        </is>
      </c>
      <c r="E15" s="5" t="inlineStr">
        <is>
          <t>34.000,00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=HYPERLINK("https://www.leilaoonline.net/lote/detalhe/120854", "070")</f>
      </c>
      <c r="B16" s="4" t="s">
        <f>=HYPERLINK("https://www.leilaoonline.net/lote/detalhe/120854", "FIORINO WORKING; 2020/2021; BRANCA; ALCO./GASOL. - FUNCIONANDO - IPVA 2022 OK - FIPE: R$ 85.723,00")</f>
      </c>
      <c r="C16" s="4" t="inlineStr">
        <is>
          <t>Não vendido</t>
        </is>
      </c>
      <c r="D16" s="4" t="inlineStr">
        <is>
          <t>25</t>
        </is>
      </c>
      <c r="E16" s="5" t="inlineStr">
        <is>
          <t>57.900,00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=HYPERLINK("https://www.leilaoonline.net/lote/detalhe/119369", "100")</f>
      </c>
      <c r="B17" s="4" t="s">
        <f>=HYPERLINK("https://www.leilaoonline.net/lote/detalhe/119369", "FIAT PALIO WEEK ADVENTURE; 2018/2018; PRATA; ALCO./GASOL. - FUNC - FROTA G94; CP 129 - FIPE: R$ 61.754,00")</f>
      </c>
      <c r="C17" s="4" t="inlineStr">
        <is>
          <t>Vendido</t>
        </is>
      </c>
      <c r="D17" s="4" t="inlineStr">
        <is>
          <t>29</t>
        </is>
      </c>
      <c r="E17" s="5" t="inlineStr">
        <is>
          <t>39.000,00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=HYPERLINK("https://www.leilaoonline.net/lote/detalhe/120832", "101")</f>
      </c>
      <c r="B18" s="4" t="s">
        <f>=HYPERLINK("https://www.leilaoonline.net/lote/detalhe/120832", "CHEV./COBALT 1.4 LT; 2017/2017; AZUL; FLEX. IPVA 2020 - OK - FUNCIONANDO - FIPE: R$ 54.688,00")</f>
      </c>
      <c r="C18" s="4" t="inlineStr">
        <is>
          <t>Não vendido</t>
        </is>
      </c>
      <c r="D18" s="4" t="inlineStr">
        <is>
          <t>18</t>
        </is>
      </c>
      <c r="E18" s="5" t="inlineStr">
        <is>
          <t>27.500,00</t>
        </is>
      </c>
      <c r="F18" s="4" t="inlineStr">
        <is>
          <t>1250.00</t>
        </is>
      </c>
    </row>
    <row collapsed="false" customFormat="false" customHeight="false" hidden="false" ht="12.1" outlineLevel="0" r="19">
      <c r="A19" s="5" t="s">
        <f>=HYPERLINK("https://www.leilaoonline.net/lote/detalhe/119370", "102")</f>
      </c>
      <c r="B19" s="4" t="s">
        <f>=HYPERLINK("https://www.leilaoonline.net/lote/detalhe/119370", "FIAT PALIO WEEK ADVENTURE; 2018/2019; BRANCA; ALCO./GASOL. - FUNC. - FROTA 111; CP 155 - FIPE: R$ 64.256,00")</f>
      </c>
      <c r="C19" s="4" t="inlineStr">
        <is>
          <t>Vendido</t>
        </is>
      </c>
      <c r="D19" s="4" t="inlineStr">
        <is>
          <t>30</t>
        </is>
      </c>
      <c r="E19" s="5" t="inlineStr">
        <is>
          <t>42.500,00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=HYPERLINK("https://www.leilaoonline.net/lote/detalhe/120831", "103")</f>
      </c>
      <c r="B20" s="4" t="s">
        <f>=HYPERLINK("https://www.leilaoonline.net/lote/detalhe/120831", "CHEVROLET S10 ADV FD2; 2018/2019; CINZA; ALCO./GASOL. - FUNCIONANDO - FROTA 202; CP 120 - R$ 123.605,00")</f>
      </c>
      <c r="C20" s="4" t="inlineStr">
        <is>
          <t>Não vendido</t>
        </is>
      </c>
      <c r="D20" s="4" t="inlineStr">
        <is>
          <t>6</t>
        </is>
      </c>
      <c r="E20" s="5" t="inlineStr">
        <is>
          <t>56.250,00</t>
        </is>
      </c>
      <c r="F20" s="4" t="inlineStr">
        <is>
          <t>1250.00</t>
        </is>
      </c>
    </row>
    <row collapsed="false" customFormat="false" customHeight="false" hidden="false" ht="12.1" outlineLevel="0" r="21">
      <c r="A21" s="5" t="s">
        <f>=HYPERLINK("https://www.leilaoonline.net/lote/detalhe/120827", "104")</f>
      </c>
      <c r="B21" s="4" t="s">
        <f>=HYPERLINK("https://www.leilaoonline.net/lote/detalhe/120827", "veja o vídeo!! CHEV./ONIX PLUS JOY; 2020/2020; BRANCA; FLEX, IPVA 2022 OK - FUNCIONANDO - FIPE: R$ 72.191,00")</f>
      </c>
      <c r="C21" s="4" t="inlineStr">
        <is>
          <t>Não vendido</t>
        </is>
      </c>
      <c r="D21" s="4" t="inlineStr">
        <is>
          <t>13</t>
        </is>
      </c>
      <c r="E21" s="5" t="inlineStr">
        <is>
          <t>43.200,00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=HYPERLINK("https://www.leilaoonline.net/lote/detalhe/119371", "105")</f>
      </c>
      <c r="B22" s="4" t="s">
        <f>=HYPERLINK("https://www.leilaoonline.net/lote/detalhe/119371", "FIAT PALIO WEEK ADVENTURE; 2018/2019; BRANCA; FLEX. - FUNC. - FROTA 758; CP 171 - FIPE: R$ 64.256,00")</f>
      </c>
      <c r="C22" s="4" t="inlineStr">
        <is>
          <t>Não vendido</t>
        </is>
      </c>
      <c r="D22" s="4" t="inlineStr">
        <is>
          <t>3</t>
        </is>
      </c>
      <c r="E22" s="5" t="inlineStr">
        <is>
          <t>29.000,00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=HYPERLINK("https://www.leilaoonline.net/lote/detalhe/119375", "106")</f>
      </c>
      <c r="B23" s="4" t="s">
        <f>=HYPERLINK("https://www.leilaoonline.net/lote/detalhe/119375", "FIAT PALIO WEEK ADVENTURE; 2018/2019; BRANCA; FLEX - FUNC. - FROTA 912; CP 175 - FIPE: R$ 64.256,00")</f>
      </c>
      <c r="C23" s="4" t="inlineStr">
        <is>
          <t>Não vendido</t>
        </is>
      </c>
      <c r="D23" s="4" t="inlineStr">
        <is>
          <t>2</t>
        </is>
      </c>
      <c r="E23" s="5" t="inlineStr">
        <is>
          <t>28.500,00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=HYPERLINK("https://www.leilaoonline.net/lote/detalhe/119378", "108")</f>
      </c>
      <c r="B24" s="4" t="s">
        <f>=HYPERLINK("https://www.leilaoonline.net/lote/detalhe/119378", "FIAT PALIO WEEK ADVENTURE; 2018/2019; BRANCA; FLEX - FUNC. - FROTA 939; CP 185 - FIPE: R$ 64.256,00")</f>
      </c>
      <c r="C24" s="4" t="inlineStr">
        <is>
          <t>Não vendido</t>
        </is>
      </c>
      <c r="D24" s="4" t="inlineStr">
        <is>
          <t>3</t>
        </is>
      </c>
      <c r="E24" s="5" t="inlineStr">
        <is>
          <t>29.000,00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=HYPERLINK("https://www.leilaoonline.net/lote/detalhe/119379", "109")</f>
      </c>
      <c r="B25" s="4" t="s">
        <f>=HYPERLINK("https://www.leilaoonline.net/lote/detalhe/119379", "FIAT PALIO WEEK ADVENTURE; 2018/2019; BRANCA; FLEX. - FUNC. - FROTA 726; CP 187 - FIPE: R$ 64.256,00")</f>
      </c>
      <c r="C25" s="4" t="inlineStr">
        <is>
          <t>Não vendido</t>
        </is>
      </c>
      <c r="D25" s="4" t="inlineStr">
        <is>
          <t>2</t>
        </is>
      </c>
      <c r="E25" s="5" t="inlineStr">
        <is>
          <t>28.500,00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=HYPERLINK("https://www.leilaoonline.net/lote/detalhe/119380", "110")</f>
      </c>
      <c r="B26" s="4" t="s">
        <f>=HYPERLINK("https://www.leilaoonline.net/lote/detalhe/119380", "FIAT PALIO WEEK. ADVENTURE; 2018/2019; BRANCA; FLEX - FUNC. - FROTA 770; CP 188 - FIPE: R$ 64.256,00")</f>
      </c>
      <c r="C26" s="4" t="inlineStr">
        <is>
          <t>Não vendido</t>
        </is>
      </c>
      <c r="D26" s="4" t="inlineStr">
        <is>
          <t>1</t>
        </is>
      </c>
      <c r="E26" s="5" t="inlineStr">
        <is>
          <t>28.000,00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=HYPERLINK("https://www.leilaoonline.net/lote/detalhe/119381", "111")</f>
      </c>
      <c r="B27" s="4" t="s">
        <f>=HYPERLINK("https://www.leilaoonline.net/lote/detalhe/119381", "FIAT PALIO WEEK ADVENTURE; 2018/2019; BRANCA; FLEX - FUNC. - FROTA 173; CP 191 - FIPE: R$ 64.256,00")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28.000,00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=HYPERLINK("https://www.leilaoonline.net/lote/detalhe/119382", "112")</f>
      </c>
      <c r="B28" s="4" t="s">
        <f>=HYPERLINK("https://www.leilaoonline.net/lote/detalhe/119382", "FIAT PALIO WEEK ADVENTURE; 2018/2019; BRANCA; FLEX - FUNC. - FROTA 843; CP 197 - FIPE R$ 64.256,00")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28.000,00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=HYPERLINK("https://www.leilaoonline.net/lote/detalhe/119429", "113")</f>
      </c>
      <c r="B29" s="4" t="s">
        <f>=HYPERLINK("https://www.leilaoonline.net/lote/detalhe/119429", "FIAT PALIO WEEK ADVENTURE; 2018/2019; BRANCA; FLEX - FUNC. - FROTA 730; CP 203 - R$ 64.256,00")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=HYPERLINK("https://www.leilaoonline.net/lote/detalhe/119430", "114")</f>
      </c>
      <c r="B30" s="4" t="s">
        <f>=HYPERLINK("https://www.leilaoonline.net/lote/detalhe/119430", "FIAT PALIO WEEK ADVENTURE; 2018/2018; PRATA; FLEX - FUNC. - FROTA H74; CP 204 - FIPE: R$ 61.754,00")</f>
      </c>
      <c r="C30" s="4" t="inlineStr">
        <is>
          <t>Não vendido</t>
        </is>
      </c>
      <c r="D30" s="4" t="inlineStr">
        <is>
          <t>2</t>
        </is>
      </c>
      <c r="E30" s="5" t="inlineStr">
        <is>
          <t>25.500,00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=HYPERLINK("https://www.leilaoonline.net/lote/detalhe/119431", "115")</f>
      </c>
      <c r="B31" s="4" t="s">
        <f>=HYPERLINK("https://www.leilaoonline.net/lote/detalhe/119431", "FIAT PALIO WEEK ADVENTURE; 2018/2018; PRATA; FLEX - FUNC. - FROTA H03; CP 206 - FIPE: R$ 61.754,00")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25.000,00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=HYPERLINK("https://www.leilaoonline.net/lote/detalhe/119540", "116")</f>
      </c>
      <c r="B32" s="4" t="s">
        <f>=HYPERLINK("https://www.leilaoonline.net/lote/detalhe/119540", "FIAT PALIO WEEK. ADVENTURE; 2018/2019; BRANCA; FLEX - FUNC. - FROTA 358; CP 166 - FIPE: R$ 64.256,00")</f>
      </c>
      <c r="C32" s="4" t="inlineStr">
        <is>
          <t>Não vendido</t>
        </is>
      </c>
      <c r="D32" s="4" t="inlineStr">
        <is>
          <t>2</t>
        </is>
      </c>
      <c r="E32" s="5" t="inlineStr">
        <is>
          <t>28.500,00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=HYPERLINK("https://www.leilaoonline.net/lote/detalhe/119541", "117")</f>
      </c>
      <c r="B33" s="4" t="s">
        <f>=HYPERLINK("https://www.leilaoonline.net/lote/detalhe/119541", "FIAT PALIO WEEKEND ADVENTURE; 2018/2019; BRANCA; ALCO./GASOL. - FUNCIONANDO - FROTA 678; CP 170")</f>
      </c>
      <c r="C33" s="4" t="inlineStr">
        <is>
          <t>Não vendido</t>
        </is>
      </c>
      <c r="D33" s="4" t="inlineStr">
        <is>
          <t>1</t>
        </is>
      </c>
      <c r="E33" s="5" t="inlineStr">
        <is>
          <t>28.000,00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=HYPERLINK("https://www.leilaoonline.net/lote/detalhe/120828", "140")</f>
      </c>
      <c r="B34" s="4" t="s">
        <f>=HYPERLINK("https://www.leilaoonline.net/lote/detalhe/120828", "veja o vídeo!! FIAT/PALIO ATTRACTIV 1.0; 2016/2017; BRANCA; ALCO./GASOL. - FUNCIONANDO")</f>
      </c>
      <c r="C34" s="4" t="inlineStr">
        <is>
          <t>Não vendido</t>
        </is>
      </c>
      <c r="D34" s="4" t="inlineStr">
        <is>
          <t>36</t>
        </is>
      </c>
      <c r="E34" s="5" t="inlineStr">
        <is>
          <t>20.500,00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=HYPERLINK("https://www.leilaoonline.net/lote/detalhe/120830", "261")</f>
      </c>
      <c r="B35" s="4" t="s">
        <f>=HYPERLINK("https://www.leilaoonline.net/lote/detalhe/120830", "FIAT PALIO WEEKEND ADVENTURE; 2019/2020; BRANCA; ALCO./GASOL. FIPE: R$ 64.158,00 - FUNC. - FROTA 409; CP 98")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35.000,00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=HYPERLINK("https://www.leilaoonline.net/lote/detalhe/120829", "262")</f>
      </c>
      <c r="B36" s="4" t="s">
        <f>=HYPERLINK("https://www.leilaoonline.net/lote/detalhe/120829", "FIAT PALIO WEEKEND ADVENTURE; 2018/2019; BRANCA; FLEX - FIPE: R$ 64.256,00 - FUNC. - FROTA 358; CP 96")</f>
      </c>
      <c r="C36" s="4" t="inlineStr">
        <is>
          <t>Não vendido</t>
        </is>
      </c>
      <c r="D36" s="4" t="inlineStr">
        <is>
          <t>1</t>
        </is>
      </c>
      <c r="E36" s="5" t="inlineStr">
        <is>
          <t>28.000,00</t>
        </is>
      </c>
      <c r="F36" s="4" t="inlineStr">
        <is>
          <t>250.00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2026-09-30T00:53:10.00Z</dcterms:created>
  <dc:creator>Tellks Tecnologia</dc:creator>
  <cp:revision>0</cp:revision>
</cp:coreProperties>
</file>