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M. BENZ AXOR 3344 2018 - 5 TRATORES VALTRA - 18 COLHEDORAS DE CANA JD - TRANSB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=HYPERLINK("https://www.leilaoonline.net/lote/detalhe/120557", "555")</f>
      </c>
      <c r="B11" s="4" t="s">
        <f>=HYPERLINK("https://www.leilaoonline.net/lote/detalhe/120557", " TRATOR VALTRA BF 75 4X4, ANO: 2013; FR4200502 - LOC. PARAGUAÇU PTA / SP ")</f>
      </c>
      <c r="C11" s="4" t="inlineStr">
        <is>
          <t>Vendido</t>
        </is>
      </c>
      <c r="D11" s="4" t="inlineStr">
        <is>
          <t>78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=HYPERLINK("https://www.leilaoonline.net/lote/detalhe/120558", "556")</f>
      </c>
      <c r="B12" s="4" t="s">
        <f>=HYPERLINK("https://www.leilaoonline.net/lote/detalhe/120558", " TRATOR VALTRA BH180, ANO: 2013; FR4200567 - LOC. PARAGUAÇU PTA / SP ")</f>
      </c>
      <c r="C12" s="4" t="inlineStr">
        <is>
          <t>Vendido</t>
        </is>
      </c>
      <c r="D12" s="4" t="inlineStr">
        <is>
          <t>41</t>
        </is>
      </c>
      <c r="E12" s="5" t="inlineStr">
        <is>
          <t>153.000,00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=HYPERLINK("https://www.leilaoonline.net/lote/detalhe/120522", "559")</f>
      </c>
      <c r="B13" s="4" t="s">
        <f>=HYPERLINK("https://www.leilaoonline.net/lote/detalhe/120522", " CAMINHAO MERCEDES-BENZ AXOR 3344S 6X4, ANO 2018, FR4100400, LOC. PARAGUAÇU PTA / SP ")</f>
      </c>
      <c r="C13" s="4" t="inlineStr">
        <is>
          <t>Vendido</t>
        </is>
      </c>
      <c r="D13" s="4" t="inlineStr">
        <is>
          <t>184</t>
        </is>
      </c>
      <c r="E13" s="5" t="inlineStr">
        <is>
          <t>291.000,00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=HYPERLINK("https://www.leilaoonline.net/lote/detalhe/120553", "560")</f>
      </c>
      <c r="B14" s="4" t="s">
        <f>=HYPERLINK("https://www.leilaoonline.net/lote/detalhe/120553", " DOLLY RANDON, ANO 2007; FR4400429 - LOC. PARAGUAÇU PTA / SP ")</f>
      </c>
      <c r="C14" s="4" t="inlineStr">
        <is>
          <t>Vendido</t>
        </is>
      </c>
      <c r="D14" s="4" t="inlineStr">
        <is>
          <t>9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=HYPERLINK("https://www.leilaoonline.net/lote/detalhe/120550", "561")</f>
      </c>
      <c r="B15" s="4" t="s">
        <f>=HYPERLINK("https://www.leilaoonline.net/lote/detalhe/120550", " DOLLY RANDON, ANO: 2007; FR4400658 - LOC. PARAGUAÇU PTA / SP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=HYPERLINK("https://www.leilaoonline.net/lote/detalhe/120542", "562")</f>
      </c>
      <c r="B16" s="4" t="s">
        <f>=HYPERLINK("https://www.leilaoonline.net/lote/detalhe/120542", " TRANSBORDO CIVEMASA; ANO 2007; FR4400533  - LOC. PARAGUAÇU PTA / SP ")</f>
      </c>
      <c r="C16" s="4" t="inlineStr">
        <is>
          <t>Vendido</t>
        </is>
      </c>
      <c r="D16" s="4" t="inlineStr">
        <is>
          <t>5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=HYPERLINK("https://www.leilaoonline.net/lote/detalhe/120540", "563")</f>
      </c>
      <c r="B17" s="4" t="s">
        <f>=HYPERLINK("https://www.leilaoonline.net/lote/detalhe/120540", " TRANSBORDO CIVEMASA ; ANO: 2006; FR4400505 - LOC. PARAGUAÇU PTA / SP ")</f>
      </c>
      <c r="C17" s="4" t="inlineStr">
        <is>
          <t>Vendido</t>
        </is>
      </c>
      <c r="D17" s="4" t="inlineStr">
        <is>
          <t>19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=HYPERLINK("https://www.leilaoonline.net/lote/detalhe/120556", "564")</f>
      </c>
      <c r="B18" s="4" t="s">
        <f>=HYPERLINK("https://www.leilaoonline.net/lote/detalhe/120556", " PLAINA STARPLAN, FR4401099, LOC. PARAGUAÇU PTA / SP ")</f>
      </c>
      <c r="C18" s="4" t="inlineStr">
        <is>
          <t>Vendido</t>
        </is>
      </c>
      <c r="D18" s="4" t="inlineStr">
        <is>
          <t>31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=HYPERLINK("https://www.leilaoonline.net/lote/detalhe/120560", "565")</f>
      </c>
      <c r="B19" s="4" t="s">
        <f>=HYPERLINK("https://www.leilaoonline.net/lote/detalhe/120560", " TRATOR VALTRA BH180; ANO: 2013; FR4200551 - LOC. PARAGUAÇU PTA / SP ")</f>
      </c>
      <c r="C19" s="4" t="inlineStr">
        <is>
          <t>Vendido</t>
        </is>
      </c>
      <c r="D19" s="4" t="inlineStr">
        <is>
          <t>58</t>
        </is>
      </c>
      <c r="E19" s="5" t="inlineStr">
        <is>
          <t>176.000,00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=HYPERLINK("https://www.leilaoonline.net/lote/detalhe/120551", "566")</f>
      </c>
      <c r="B20" s="4" t="s">
        <f>=HYPERLINK("https://www.leilaoonline.net/lote/detalhe/120551", " DOLLY RANDON; ANO: 2007; FR4400693 - LOC. PARAGUAÇU PTA / SP 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=HYPERLINK("https://www.leilaoonline.net/lote/detalhe/120561", "567")</f>
      </c>
      <c r="B21" s="4" t="s">
        <f>=HYPERLINK("https://www.leilaoonline.net/lote/detalhe/120561", " PLAINA STARPLAN, FR4401103, LOC. PARAGUAÇU PTA / SP ")</f>
      </c>
      <c r="C21" s="4" t="inlineStr">
        <is>
          <t>Vendido</t>
        </is>
      </c>
      <c r="D21" s="4" t="inlineStr">
        <is>
          <t>6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=HYPERLINK("https://www.leilaoonline.net/lote/detalhe/120538", "568")</f>
      </c>
      <c r="B22" s="4" t="s">
        <f>=HYPERLINK("https://www.leilaoonline.net/lote/detalhe/120538", " CAMINHAO MERCEDES-BENZ AXOR 3344S 6X4, ANO 2018, FR4100405, LOC. NARANDIBA/ SP ")</f>
      </c>
      <c r="C22" s="4" t="inlineStr">
        <is>
          <t>Vendido</t>
        </is>
      </c>
      <c r="D22" s="4" t="inlineStr">
        <is>
          <t>147</t>
        </is>
      </c>
      <c r="E22" s="5" t="inlineStr">
        <is>
          <t>295.000,00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=HYPERLINK("https://www.leilaoonline.net/lote/detalhe/120536", "569")</f>
      </c>
      <c r="B23" s="4" t="s">
        <f>=HYPERLINK("https://www.leilaoonline.net/lote/detalhe/120536", " CAMINHAO MERCEDES-BENZ AXOR 3344S 6X4, ANO 2018, FR4100396, LOC. NARANDIBA/ SP ")</f>
      </c>
      <c r="C23" s="4" t="inlineStr">
        <is>
          <t>Vendido</t>
        </is>
      </c>
      <c r="D23" s="4" t="inlineStr">
        <is>
          <t>185</t>
        </is>
      </c>
      <c r="E23" s="5" t="inlineStr">
        <is>
          <t>298.000,00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=HYPERLINK("https://www.leilaoonline.net/lote/detalhe/120531", "570")</f>
      </c>
      <c r="B24" s="4" t="s">
        <f>=HYPERLINK("https://www.leilaoonline.net/lote/detalhe/120531", " CAMINHAO MERCEDES-BENZ AXOR 3344S 6X4, ANO 2018, FR4100398, LOC. NARANDIBA/ SP ")</f>
      </c>
      <c r="C24" s="4" t="inlineStr">
        <is>
          <t>Vendido</t>
        </is>
      </c>
      <c r="D24" s="4" t="inlineStr">
        <is>
          <t>142</t>
        </is>
      </c>
      <c r="E24" s="5" t="inlineStr">
        <is>
          <t>296.000,00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=HYPERLINK("https://www.leilaoonline.net/lote/detalhe/120548", "571")</f>
      </c>
      <c r="B25" s="4" t="s">
        <f>=HYPERLINK("https://www.leilaoonline.net/lote/detalhe/120548", " COLHEDORA JOHN DEERE COLH NW 3522; ANO: 2014; FR4300100 - LOC. NARANDIBA/ SP ")</f>
      </c>
      <c r="C25" s="4" t="inlineStr">
        <is>
          <t>Vendido</t>
        </is>
      </c>
      <c r="D25" s="4" t="inlineStr">
        <is>
          <t>5</t>
        </is>
      </c>
      <c r="E25" s="5" t="inlineStr">
        <is>
          <t>19.000,00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=HYPERLINK("https://www.leilaoonline.net/lote/detalhe/120552", "572")</f>
      </c>
      <c r="B26" s="4" t="s">
        <f>=HYPERLINK("https://www.leilaoonline.net/lote/detalhe/120552", " COLHEDORA JOHN DEERE COLH CH 670; ANO:2016; FR4300102 - LOC. NARANDIBA/ SP ")</f>
      </c>
      <c r="C26" s="4" t="inlineStr">
        <is>
          <t>Vendido</t>
        </is>
      </c>
      <c r="D26" s="4" t="inlineStr">
        <is>
          <t>6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=HYPERLINK("https://www.leilaoonline.net/lote/detalhe/120530", "573")</f>
      </c>
      <c r="B27" s="4" t="s">
        <f>=HYPERLINK("https://www.leilaoonline.net/lote/detalhe/120530", " COLHEDORA JOHN DEERE COLH NW 3520; ANO: 2013; FR4300083 - LOC. NARANDIBA/ SP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=HYPERLINK("https://www.leilaoonline.net/lote/detalhe/120529", "574")</f>
      </c>
      <c r="B28" s="4" t="s">
        <f>=HYPERLINK("https://www.leilaoonline.net/lote/detalhe/120529", " TRANSBORDO CIVEMASA; FR4400768 - LOC. PARAGUAÇU PTA / SP 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=HYPERLINK("https://www.leilaoonline.net/lote/detalhe/120549", "576")</f>
      </c>
      <c r="B29" s="4" t="s">
        <f>=HYPERLINK("https://www.leilaoonline.net/lote/detalhe/120549", " DOLLY RANDON; ANO: 2008; FR4400690 - LOC. PARAGUAÇU PTA / SP ")</f>
      </c>
      <c r="C29" s="4" t="inlineStr">
        <is>
          <t>Vendido</t>
        </is>
      </c>
      <c r="D29" s="4" t="inlineStr">
        <is>
          <t>10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=HYPERLINK("https://www.leilaoonline.net/lote/detalhe/120559", "577")</f>
      </c>
      <c r="B30" s="4" t="s">
        <f>=HYPERLINK("https://www.leilaoonline.net/lote/detalhe/120559", " TRATOR VALTRA BH180; ANO: 2013; FR4200577 - LOC. PARAGUAÇU PTA / SP ")</f>
      </c>
      <c r="C30" s="4" t="inlineStr">
        <is>
          <t>Vendido</t>
        </is>
      </c>
      <c r="D30" s="4" t="inlineStr">
        <is>
          <t>65</t>
        </is>
      </c>
      <c r="E30" s="5" t="inlineStr">
        <is>
          <t>185.000,00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=HYPERLINK("https://www.leilaoonline.net/lote/detalhe/120555", "578")</f>
      </c>
      <c r="B31" s="4" t="s">
        <f>=HYPERLINK("https://www.leilaoonline.net/lote/detalhe/120555", " DOLLY RANDON; ANO: 2008; FR4400708 - LOC. PARAGUAÇU PTA / SP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10.500,00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=HYPERLINK("https://www.leilaoonline.net/lote/detalhe/120519", "579")</f>
      </c>
      <c r="B32" s="4" t="s">
        <f>=HYPERLINK("https://www.leilaoonline.net/lote/detalhe/120519", " COLHEDORA JOHN DEERE COLH NW 3522; ANO: 2014; FR4300095 - LOC. PARAGUAÇU PTA / SP 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=HYPERLINK("https://www.leilaoonline.net/lote/detalhe/120541", "580")</f>
      </c>
      <c r="B33" s="4" t="s">
        <f>=HYPERLINK("https://www.leilaoonline.net/lote/detalhe/120541", " COLHEDORA JOHN DEERE COLH NW 3522; ANO: 2014; FR4300097 - LOC. PARAGUAÇU PTA / SP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=HYPERLINK("https://www.leilaoonline.net/lote/detalhe/120532", "581")</f>
      </c>
      <c r="B34" s="4" t="s">
        <f>=HYPERLINK("https://www.leilaoonline.net/lote/detalhe/120532", " COLHEDORA CANA 2 LINHAS JOHN DEERE 3522, ANO 2014, FR4300091, LOC. PARAGUAÇU PTA / SP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=HYPERLINK("https://www.leilaoonline.net/lote/detalhe/120524", "582")</f>
      </c>
      <c r="B35" s="4" t="s">
        <f>=HYPERLINK("https://www.leilaoonline.net/lote/detalhe/120524", " TRANSBORDO SANTAL V10; ANO: 2010; FR4401235 - LOC. PARAGUAÇU PTA / SP ")</f>
      </c>
      <c r="C35" s="4" t="inlineStr">
        <is>
          <t>Vendido</t>
        </is>
      </c>
      <c r="D35" s="4" t="inlineStr">
        <is>
          <t>5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=HYPERLINK("https://www.leilaoonline.net/lote/detalhe/120562", "583")</f>
      </c>
      <c r="B36" s="4" t="s">
        <f>=HYPERLINK("https://www.leilaoonline.net/lote/detalhe/120562", " TRATOR VALTRA BH180; ANO: 2013; FR4200552 - LOC. PARAGUAÇU PTA / SP ")</f>
      </c>
      <c r="C36" s="4" t="inlineStr">
        <is>
          <t>Vendido</t>
        </is>
      </c>
      <c r="D36" s="4" t="inlineStr">
        <is>
          <t>42</t>
        </is>
      </c>
      <c r="E36" s="5" t="inlineStr">
        <is>
          <t>161.000,00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=HYPERLINK("https://www.leilaoonline.net/lote/detalhe/120544", "584")</f>
      </c>
      <c r="B37" s="4" t="s">
        <f>=HYPERLINK("https://www.leilaoonline.net/lote/detalhe/120544", " COLHEDORA CANA 2 LINHAS JOHN DEERE 3522,  ANO 2014, FR4300094, LOC. PARAGUAÇU PTA / SP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=HYPERLINK("https://www.leilaoonline.net/lote/detalhe/120545", "585")</f>
      </c>
      <c r="B38" s="4" t="s">
        <f>=HYPERLINK("https://www.leilaoonline.net/lote/detalhe/120545", " COLHEDORA CANA 2 LINHAS JOHN DEERE 3522, ANO 2014, FR4300087, LOC. PARAGUAÇU PTA / SP 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=HYPERLINK("https://www.leilaoonline.net/lote/detalhe/120543", "586")</f>
      </c>
      <c r="B39" s="4" t="s">
        <f>=HYPERLINK("https://www.leilaoonline.net/lote/detalhe/120543", " COLHEDORA CANA 2 LINHAS JOHN DEERE 3522, ANO 2014, FR4300088, LOC. PARAGUAÇU PTA / SP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=HYPERLINK("https://www.leilaoonline.net/lote/detalhe/120546", "587")</f>
      </c>
      <c r="B40" s="4" t="s">
        <f>=HYPERLINK("https://www.leilaoonline.net/lote/detalhe/120546", " COLHEDORA CANA 2 LINHAS JOHN DEERE 3522, ANO 2014, FR4300085, LOC. PARAGUAÇU PTA / 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=HYPERLINK("https://www.leilaoonline.net/lote/detalhe/120533", "588")</f>
      </c>
      <c r="B41" s="4" t="s">
        <f>=HYPERLINK("https://www.leilaoonline.net/lote/detalhe/120533", " COLHEDORA CANA 2 LINHAS JOHN DEERE 3522, ANO 2014, FR4300093, LOC. PARAGUAÇU PTA / SP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=HYPERLINK("https://www.leilaoonline.net/lote/detalhe/120526", "589")</f>
      </c>
      <c r="B42" s="4" t="s">
        <f>=HYPERLINK("https://www.leilaoonline.net/lote/detalhe/120526", " COLHEDORA JOHN DEERE COLH NW 3520, FR4300080, LOC. NARANDIBA/ SP ")</f>
      </c>
      <c r="C42" s="4" t="inlineStr">
        <is>
          <t>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=HYPERLINK("https://www.leilaoonline.net/lote/detalhe/120554", "590")</f>
      </c>
      <c r="B43" s="4" t="s">
        <f>=HYPERLINK("https://www.leilaoonline.net/lote/detalhe/120554", " COMPOSTADOR CIVEMASA,M, FR4400130, LOC. PARAGUAÇU PTA / SP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=HYPERLINK("https://www.leilaoonline.net/lote/detalhe/120547", "591")</f>
      </c>
      <c r="B44" s="4" t="s">
        <f>=HYPERLINK("https://www.leilaoonline.net/lote/detalhe/120547", " COLHEDORA JOHN DEERE COLH NW 3522; ANO: 2014; FR4300099 - LOC. NARANDIBA/ SP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=HYPERLINK("https://www.leilaoonline.net/lote/detalhe/120534", "592")</f>
      </c>
      <c r="B45" s="4" t="s">
        <f>=HYPERLINK("https://www.leilaoonline.net/lote/detalhe/120534", " COLHEDORA CANA JOHN DEERE, ANO 2013, FR4300062 - LOC. NARANDIBA/ SP ")</f>
      </c>
      <c r="C45" s="4" t="inlineStr">
        <is>
          <t>Vendido</t>
        </is>
      </c>
      <c r="D45" s="4" t="inlineStr">
        <is>
          <t>3</t>
        </is>
      </c>
      <c r="E45" s="5" t="inlineStr">
        <is>
          <t>17.000,00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=HYPERLINK("https://www.leilaoonline.net/lote/detalhe/120535", "593")</f>
      </c>
      <c r="B46" s="4" t="s">
        <f>=HYPERLINK("https://www.leilaoonline.net/lote/detalhe/120535", " COLHEDORA CANA JOHN DEERE, ANO 2013, FR4300071, LOC. NARANDIBA/ SP ")</f>
      </c>
      <c r="C46" s="4" t="inlineStr">
        <is>
          <t>Vendido</t>
        </is>
      </c>
      <c r="D46" s="4" t="inlineStr">
        <is>
          <t>22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=HYPERLINK("https://www.leilaoonline.net/lote/detalhe/120525", "594")</f>
      </c>
      <c r="B47" s="4" t="s">
        <f>=HYPERLINK("https://www.leilaoonline.net/lote/detalhe/120525", " COLHEDORA JOHN DEERE COLH NW 3522; ANO: 2014; FR4300090 - LOC. NARANDIBA/ SP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=HYPERLINK("https://www.leilaoonline.net/lote/detalhe/120539", "595")</f>
      </c>
      <c r="B48" s="4" t="s">
        <f>=HYPERLINK("https://www.leilaoonline.net/lote/detalhe/120539", " COLHEDORA CANA JOHN DEERE, ANO 2013, FR4300078, LOC. NARANDIBA/ SP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=HYPERLINK("https://www.leilaoonline.net/lote/detalhe/120528", "596")</f>
      </c>
      <c r="B49" s="4" t="s">
        <f>=HYPERLINK("https://www.leilaoonline.net/lote/detalhe/120528", " COLHEDORA JOHN DEERE COLH NW 3520; ANO: 2013; FR4300081 - LOC. NARANDIBA/ SP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=HYPERLINK("https://www.leilaoonline.net/lote/detalhe/120523", "597")</f>
      </c>
      <c r="B50" s="4" t="s">
        <f>=HYPERLINK("https://www.leilaoonline.net/lote/detalhe/120523", " LOTE DE CILINDROS HIDRÁULICOS , SF, LOC. NARANDIBA/SP")</f>
      </c>
      <c r="C50" s="4" t="inlineStr">
        <is>
          <t>Vendido</t>
        </is>
      </c>
      <c r="D50" s="4" t="inlineStr">
        <is>
          <t>8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=HYPERLINK("https://www.leilaoonline.net/lote/detalhe/120520", "598")</f>
      </c>
      <c r="B51" s="4" t="s">
        <f>=HYPERLINK("https://www.leilaoonline.net/lote/detalhe/120520", " CARRETA SEMI REBOQUE TANQUE, ANO 1993, FR4400786, LOC. NARANDIBA/ SP ")</f>
      </c>
      <c r="C51" s="4" t="inlineStr">
        <is>
          <t>Vendido</t>
        </is>
      </c>
      <c r="D51" s="4" t="inlineStr">
        <is>
          <t>21</t>
        </is>
      </c>
      <c r="E51" s="5" t="inlineStr">
        <is>
          <t>27.500,00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=HYPERLINK("https://www.leilaoonline.net/lote/detalhe/120527", "599")</f>
      </c>
      <c r="B52" s="4" t="s">
        <f>=HYPERLINK("https://www.leilaoonline.net/lote/detalhe/120527", " CAÇAMBA BASCULANTE GOYDO 15 M3, SF, LOC. NARANDIBA/SP")</f>
      </c>
      <c r="C52" s="4" t="inlineStr">
        <is>
          <t>Vendido</t>
        </is>
      </c>
      <c r="D52" s="4" t="inlineStr">
        <is>
          <t>46</t>
        </is>
      </c>
      <c r="E52" s="5" t="inlineStr">
        <is>
          <t>33.000,00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=HYPERLINK("https://www.leilaoonline.net/lote/detalhe/120521", "600")</f>
      </c>
      <c r="B53" s="4" t="s">
        <f>=HYPERLINK("https://www.leilaoonline.net/lote/detalhe/120521", " TANQUE SEMI ELÍPTICO 15000 LTS, SF, LOC. NARANDIBA/SP")</f>
      </c>
      <c r="C53" s="4" t="inlineStr">
        <is>
          <t>Vendido</t>
        </is>
      </c>
      <c r="D53" s="4" t="inlineStr">
        <is>
          <t>4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=HYPERLINK("https://www.leilaoonline.net/lote/detalhe/120537", "601")</f>
      </c>
      <c r="B54" s="4" t="s">
        <f>=HYPERLINK("https://www.leilaoonline.net/lote/detalhe/120537", " ARADO DE AIVECA 3 HASTES CORTE DE 600M POR HASTE, CIVEMASA, ANO 2003, LOC. NARANDIBA/ SP ")</f>
      </c>
      <c r="C54" s="4" t="inlineStr">
        <is>
          <t>Vendido</t>
        </is>
      </c>
      <c r="D54" s="4" t="inlineStr">
        <is>
          <t>4</t>
        </is>
      </c>
      <c r="E54" s="5" t="inlineStr">
        <is>
          <t>3.750,00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2026-06-30T14:09:58.00Z</dcterms:created>
  <dc:creator>Tellks Tecnologia</dc:creator>
  <cp:revision>0</cp:revision>
</cp:coreProperties>
</file>