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Misturadores • Válvulas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=HYPERLINK("https://www.leilaoonline.net/lote/detalhe/120385", "001")</f>
      </c>
      <c r="B11" s="4" t="s">
        <f>=HYPERLINK("https://www.leilaoonline.net/lote/detalhe/120385", "MOTOR WEG 250HP 1700RPM 220/380/440V")</f>
      </c>
      <c r="C11" s="4" t="inlineStr">
        <is>
          <t>Vendido</t>
        </is>
      </c>
      <c r="D11" s="4" t="inlineStr">
        <is>
          <t>41</t>
        </is>
      </c>
      <c r="E11" s="5" t="inlineStr">
        <is>
          <t>21.000,00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=HYPERLINK("https://www.leilaoonline.net/lote/detalhe/120383", "002")</f>
      </c>
      <c r="B12" s="4" t="s">
        <f>=HYPERLINK("https://www.leilaoonline.net/lote/detalhe/120383", "MOTO-FREIO WEG 30HP WMINING PREMIUM")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=HYPERLINK("https://www.leilaoonline.net/lote/detalhe/120384", "003")</f>
      </c>
      <c r="B13" s="4" t="s">
        <f>=HYPERLINK("https://www.leilaoonline.net/lote/detalhe/120384", "MOTOR WEG 20HP 1700RPM W22 PREMIUM")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=HYPERLINK("https://www.leilaoonline.net/lote/detalhe/120386", "007")</f>
      </c>
      <c r="B14" s="4" t="s">
        <f>=HYPERLINK("https://www.leilaoonline.net/lote/detalhe/120386", "MOTOR WEG 12,5 HP")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=HYPERLINK("https://www.leilaoonline.net/lote/detalhe/120392", "009")</f>
      </c>
      <c r="B15" s="4" t="s">
        <f>=HYPERLINK("https://www.leilaoonline.net/lote/detalhe/120392", "COMPRESSOR BRAVO SCHULZ 20 PÉS")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=HYPERLINK("https://www.leilaoonline.net/lote/detalhe/120391", "010")</f>
      </c>
      <c r="B16" s="4" t="s">
        <f>=HYPERLINK("https://www.leilaoonline.net/lote/detalhe/120391", "COMPRESSOR DOUAT 30 PÉS")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=HYPERLINK("https://www.leilaoonline.net/lote/detalhe/120387", "011")</f>
      </c>
      <c r="B17" s="4" t="s">
        <f>=HYPERLINK("https://www.leilaoonline.net/lote/detalhe/120387", "COMPRESSOR PARAFUSO ATLAS COPCO GA 37FF")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=HYPERLINK("https://www.leilaoonline.net/lote/detalhe/120388", "012")</f>
      </c>
      <c r="B18" s="4" t="s">
        <f>=HYPERLINK("https://www.leilaoonline.net/lote/detalhe/120388", "COMPRESSOR 20 PÉS MONOFÁSICO CHIAPERINNI")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=HYPERLINK("https://www.leilaoonline.net/lote/detalhe/120389", "014")</f>
      </c>
      <c r="B19" s="4" t="s">
        <f>=HYPERLINK("https://www.leilaoonline.net/lote/detalhe/120389", "SERRA DE FITA HORIZONTAL RMF")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=HYPERLINK("https://www.leilaoonline.net/lote/detalhe/120390", "015")</f>
      </c>
      <c r="B20" s="4" t="s">
        <f>=HYPERLINK("https://www.leilaoonline.net/lote/detalhe/120390", "SERRA DE FITA HORIZONTAL ETT")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=HYPERLINK("https://www.leilaoonline.net/lote/detalhe/120393", "017")</f>
      </c>
      <c r="B21" s="4" t="s">
        <f>=HYPERLINK("https://www.leilaoonline.net/lote/detalhe/120393", "SERRA DE FITA VERTICAL SEM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=HYPERLINK("https://www.leilaoonline.net/lote/detalhe/120402", "018")</f>
      </c>
      <c r="B22" s="4" t="s">
        <f>=HYPERLINK("https://www.leilaoonline.net/lote/detalhe/120402", "SERRA DE FITA VERTICAL C/ SOLDA TOPO")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=HYPERLINK("https://www.leilaoonline.net/lote/detalhe/120394", "019")</f>
      </c>
      <c r="B23" s="4" t="s">
        <f>=HYPERLINK("https://www.leilaoonline.net/lote/detalhe/120394", "FREIO ELETROMAGNÉTICO A DISCO EMH FDE 50")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=HYPERLINK("https://www.leilaoonline.net/lote/detalhe/120400", "020")</f>
      </c>
      <c r="B24" s="4" t="s">
        <f>=HYPERLINK("https://www.leilaoonline.net/lote/detalhe/120400", "EMPILHADEIRA ELÉTRICA CARGO 2,5 TON TORRE TRIPLEX")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=HYPERLINK("https://www.leilaoonline.net/lote/detalhe/120395", "021")</f>
      </c>
      <c r="B25" s="4" t="s">
        <f>=HYPERLINK("https://www.leilaoonline.net/lote/detalhe/120395",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=HYPERLINK("https://www.leilaoonline.net/lote/detalhe/120396", "023")</f>
      </c>
      <c r="B26" s="4" t="s">
        <f>=HYPERLINK("https://www.leilaoonline.net/lote/detalhe/120396",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=HYPERLINK("https://www.leilaoonline.net/lote/detalhe/120397", "027")</f>
      </c>
      <c r="B27" s="4" t="s">
        <f>=HYPERLINK("https://www.leilaoonline.net/lote/detalhe/120397", "ESTUFA 280X140X200CM")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=HYPERLINK("https://www.leilaoonline.net/lote/detalhe/120399", "028")</f>
      </c>
      <c r="B28" s="4" t="s">
        <f>=HYPERLINK("https://www.leilaoonline.net/lote/detalhe/120399", "MÁQUINA DE SOLDA TOPO STRECKER")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=HYPERLINK("https://www.leilaoonline.net/lote/detalhe/120401", "031")</f>
      </c>
      <c r="B29" s="4" t="s">
        <f>=HYPERLINK("https://www.leilaoonline.net/lote/detalhe/120401", "TORRE DE RESFRIAMENTO KORPER")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=HYPERLINK("https://www.leilaoonline.net/lote/detalhe/120398", "033")</f>
      </c>
      <c r="B30" s="4" t="s">
        <f>=HYPERLINK("https://www.leilaoonline.net/lote/detalhe/120398", "CARRINHO PALETEIRO")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=HYPERLINK("https://www.leilaoonline.net/lote/detalhe/120403", "045")</f>
      </c>
      <c r="B31" s="4" t="s">
        <f>=HYPERLINK("https://www.leilaoonline.net/lote/detalhe/120403", "TROCADOR DE CALOR 114X13CM; COM TUBOS INTERNOS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=HYPERLINK("https://www.leilaoonline.net/lote/detalhe/120404", "046")</f>
      </c>
      <c r="B32" s="4" t="s">
        <f>=HYPERLINK("https://www.leilaoonline.net/lote/detalhe/120404", "TROCADOR DE CALOR 114X13CM;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=HYPERLINK("https://www.leilaoonline.net/lote/detalhe/120405", "047")</f>
      </c>
      <c r="B33" s="4" t="s">
        <f>=HYPERLINK("https://www.leilaoonline.net/lote/detalhe/120405", "TROCADOR DE CALOR 78X13CM;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=HYPERLINK("https://www.leilaoonline.net/lote/detalhe/120406", "048")</f>
      </c>
      <c r="B34" s="4" t="s">
        <f>=HYPERLINK("https://www.leilaoonline.net/lote/detalhe/120406", "TROCADOR DE CALOR 78X13CM;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=HYPERLINK("https://www.leilaoonline.net/lote/detalhe/120407", "049")</f>
      </c>
      <c r="B35" s="4" t="s">
        <f>=HYPERLINK("https://www.leilaoonline.net/lote/detalhe/120407", "TROCADOR DE CALOR 61X13CM;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=HYPERLINK("https://www.leilaoonline.net/lote/detalhe/120408", "052")</f>
      </c>
      <c r="B36" s="4" t="s">
        <f>=HYPERLINK("https://www.leilaoonline.net/lote/detalhe/120408", "BOMBA D´ÁGUA WEG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=HYPERLINK("https://www.leilaoonline.net/lote/detalhe/120409", "053")</f>
      </c>
      <c r="B37" s="4" t="s">
        <f>=HYPERLINK("https://www.leilaoonline.net/lote/detalhe/120409", "BOMBA D´ÁGUA WEG 7,5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=HYPERLINK("https://www.leilaoonline.net/lote/detalhe/120410", "054")</f>
      </c>
      <c r="B38" s="4" t="s">
        <f>=HYPERLINK("https://www.leilaoonline.net/lote/detalhe/120410", "BOMBA D´ÁGUA WEG 3,0 CV")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=HYPERLINK("https://www.leilaoonline.net/lote/detalhe/120411", "055")</f>
      </c>
      <c r="B39" s="4" t="s">
        <f>=HYPERLINK("https://www.leilaoonline.net/lote/detalhe/120411", "BOMBA D´ÁGUA WEG 3,0 CV")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=HYPERLINK("https://www.leilaoonline.net/lote/detalhe/120412", "056")</f>
      </c>
      <c r="B40" s="4" t="s">
        <f>=HYPERLINK("https://www.leilaoonline.net/lote/detalhe/120412", "BOMBA D´ÁGUA WEG 3,0 CV")</f>
      </c>
      <c r="C40" s="4" t="inlineStr">
        <is>
          <t>Vendido</t>
        </is>
      </c>
      <c r="D40" s="4" t="inlineStr">
        <is>
          <t>7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=HYPERLINK("https://www.leilaoonline.net/lote/detalhe/120413", "057")</f>
      </c>
      <c r="B41" s="4" t="s">
        <f>=HYPERLINK("https://www.leilaoonline.net/lote/detalhe/120413", "BOMBA D´ÁGUA WEG 2,0 CV")</f>
      </c>
      <c r="C41" s="4" t="inlineStr">
        <is>
          <t>Vendido</t>
        </is>
      </c>
      <c r="D41" s="4" t="inlineStr">
        <is>
          <t>14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=HYPERLINK("https://www.leilaoonline.net/lote/detalhe/120414", "058")</f>
      </c>
      <c r="B42" s="4" t="s">
        <f>=HYPERLINK("https://www.leilaoonline.net/lote/detalhe/120414", "BOMBA D´ÁGUA WEG 2,0 CV")</f>
      </c>
      <c r="C42" s="4" t="inlineStr">
        <is>
          <t>Vendido</t>
        </is>
      </c>
      <c r="D42" s="4" t="inlineStr">
        <is>
          <t>14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=HYPERLINK("https://www.leilaoonline.net/lote/detalhe/120415", "068")</f>
      </c>
      <c r="B43" s="4" t="s">
        <f>=HYPERLINK("https://www.leilaoonline.net/lote/detalhe/120415", "LOTE COM 2 BOMBAS DOSADORAS 1/3 HP")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=HYPERLINK("https://www.leilaoonline.net/lote/detalhe/120416", "069")</f>
      </c>
      <c r="B44" s="4" t="s">
        <f>=HYPERLINK("https://www.leilaoonline.net/lote/detalhe/120416", "BOMBA DUPLA DOSADORA 3/4 HP")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=HYPERLINK("https://www.leilaoonline.net/lote/detalhe/120417", "071")</f>
      </c>
      <c r="B45" s="4" t="s">
        <f>=HYPERLINK("https://www.leilaoonline.net/lote/detalhe/120417", "BOMBAS DE TRANSFERÊNCIAS DE PRODUTOS QUÍMICOS COM SELAGEM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=HYPERLINK("https://www.leilaoonline.net/lote/detalhe/120418", "072")</f>
      </c>
      <c r="B46" s="4" t="s">
        <f>=HYPERLINK("https://www.leilaoonline.net/lote/detalhe/120418", "LOTE COM 2 BOMBAS 1/2 HP")</f>
      </c>
      <c r="C46" s="4" t="inlineStr">
        <is>
          <t>Vendido</t>
        </is>
      </c>
      <c r="D46" s="4" t="inlineStr">
        <is>
          <t>8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=HYPERLINK("https://www.leilaoonline.net/lote/detalhe/120419", "073")</f>
      </c>
      <c r="B47" s="4" t="s">
        <f>=HYPERLINK("https://www.leilaoonline.net/lote/detalhe/120419", "LOTE COM 2 BOMBAS 3 HP")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=HYPERLINK("https://www.leilaoonline.net/lote/detalhe/120420", "074")</f>
      </c>
      <c r="B48" s="4" t="s">
        <f>=HYPERLINK("https://www.leilaoonline.net/lote/detalhe/120420", "BOMBA 0,33 HP")</f>
      </c>
      <c r="C48" s="4" t="inlineStr">
        <is>
          <t>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=HYPERLINK("https://www.leilaoonline.net/lote/detalhe/120421", "075")</f>
      </c>
      <c r="B49" s="4" t="s">
        <f>=HYPERLINK("https://www.leilaoonline.net/lote/detalhe/120421", "BOMBA 3/4 HP ")</f>
      </c>
      <c r="C49" s="4" t="inlineStr">
        <is>
          <t>Vendido</t>
        </is>
      </c>
      <c r="D49" s="4" t="inlineStr">
        <is>
          <t>4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=HYPERLINK("https://www.leilaoonline.net/lote/detalhe/120422", "076")</f>
      </c>
      <c r="B50" s="4" t="s">
        <f>=HYPERLINK("https://www.leilaoonline.net/lote/detalhe/120422", "SOPRADOR COMPRESSOR ROTATIVO OMEL")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=HYPERLINK("https://www.leilaoonline.net/lote/detalhe/120423", "078")</f>
      </c>
      <c r="B51" s="4" t="s">
        <f>=HYPERLINK("https://www.leilaoonline.net/lote/detalhe/120423", "BOMBA 0,33 HP")</f>
      </c>
      <c r="C51" s="4" t="inlineStr">
        <is>
          <t>Vendido</t>
        </is>
      </c>
      <c r="D51" s="4" t="inlineStr">
        <is>
          <t>4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=HYPERLINK("https://www.leilaoonline.net/lote/detalhe/120424", "079")</f>
      </c>
      <c r="B52" s="4" t="s">
        <f>=HYPERLINK("https://www.leilaoonline.net/lote/detalhe/120424", "BOMBA VÁCUO 4 HP COMPRESSOR RADIAL")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=HYPERLINK("https://www.leilaoonline.net/lote/detalhe/120425", "081")</f>
      </c>
      <c r="B53" s="4" t="s">
        <f>=HYPERLINK("https://www.leilaoonline.net/lote/detalhe/120425", "SOPRADOR COMPRESSOR ROBUSCHI")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=HYPERLINK("https://www.leilaoonline.net/lote/detalhe/120426", "082")</f>
      </c>
      <c r="B54" s="4" t="s">
        <f>=HYPERLINK("https://www.leilaoonline.net/lote/detalhe/120426", "BOMBA CENTRÍFUGA")</f>
      </c>
      <c r="C54" s="4" t="inlineStr">
        <is>
          <t>Vendido</t>
        </is>
      </c>
      <c r="D54" s="4" t="inlineStr">
        <is>
          <t>9</t>
        </is>
      </c>
      <c r="E54" s="5" t="inlineStr">
        <is>
          <t>2.200,00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=HYPERLINK("https://www.leilaoonline.net/lote/detalhe/120427", "083")</f>
      </c>
      <c r="B55" s="4" t="s">
        <f>=HYPERLINK("https://www.leilaoonline.net/lote/detalhe/120427", "BOMBA CENTRÍFUGA")</f>
      </c>
      <c r="C55" s="4" t="inlineStr">
        <is>
          <t>Vendido</t>
        </is>
      </c>
      <c r="D55" s="4" t="inlineStr">
        <is>
          <t>9</t>
        </is>
      </c>
      <c r="E55" s="5" t="inlineStr">
        <is>
          <t>2.200,00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=HYPERLINK("https://www.leilaoonline.net/lote/detalhe/120428", "084")</f>
      </c>
      <c r="B56" s="4" t="s">
        <f>=HYPERLINK("https://www.leilaoonline.net/lote/detalhe/120428", "BOMBA CENTRÍFUGA 2 HP")</f>
      </c>
      <c r="C56" s="4" t="inlineStr">
        <is>
          <t>Vendido</t>
        </is>
      </c>
      <c r="D56" s="4" t="inlineStr">
        <is>
          <t>9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=HYPERLINK("https://www.leilaoonline.net/lote/detalhe/120429", "085")</f>
      </c>
      <c r="B57" s="4" t="s">
        <f>=HYPERLINK("https://www.leilaoonline.net/lote/detalhe/120429", "BOMBA DOSADORA 3/4 HP")</f>
      </c>
      <c r="C57" s="4" t="inlineStr">
        <is>
          <t>Vendido</t>
        </is>
      </c>
      <c r="D57" s="4" t="inlineStr">
        <is>
          <t>3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=HYPERLINK("https://www.leilaoonline.net/lote/detalhe/120430", "089")</f>
      </c>
      <c r="B58" s="4" t="s">
        <f>=HYPERLINK("https://www.leilaoonline.net/lote/detalhe/120430", "BOMBA CENTRÍFUGA")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=HYPERLINK("https://www.leilaoonline.net/lote/detalhe/120431", "090")</f>
      </c>
      <c r="B59" s="4" t="s">
        <f>=HYPERLINK("https://www.leilaoonline.net/lote/detalhe/120431", "TALHA MANUAL DE ALAVANCA KITO 3200 KG")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=HYPERLINK("https://www.leilaoonline.net/lote/detalhe/120432", "091")</f>
      </c>
      <c r="B60" s="4" t="s">
        <f>=HYPERLINK("https://www.leilaoonline.net/lote/detalhe/120432", "MOTORREDUTOR 1 HP")</f>
      </c>
      <c r="C60" s="4" t="inlineStr">
        <is>
          <t>Vendido</t>
        </is>
      </c>
      <c r="D60" s="4" t="inlineStr">
        <is>
          <t>5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=HYPERLINK("https://www.leilaoonline.net/lote/detalhe/120433", "095")</f>
      </c>
      <c r="B61" s="4" t="s">
        <f>=HYPERLINK("https://www.leilaoonline.net/lote/detalhe/120433", "DESENTUPIDOR DE ESGOTO RIDGID K-500")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=HYPERLINK("https://www.leilaoonline.net/lote/detalhe/120434", "096")</f>
      </c>
      <c r="B62" s="4" t="s">
        <f>=HYPERLINK("https://www.leilaoonline.net/lote/detalhe/120434", "DESENTUPIDOR DE ESGOTO RIDGID K-500")</f>
      </c>
      <c r="C62" s="4" t="inlineStr">
        <is>
          <t>Vendido</t>
        </is>
      </c>
      <c r="D62" s="4" t="inlineStr">
        <is>
          <t>3</t>
        </is>
      </c>
      <c r="E62" s="5" t="inlineStr">
        <is>
          <t>1.300,00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=HYPERLINK("https://www.leilaoonline.net/lote/detalhe/120435", "097")</f>
      </c>
      <c r="B63" s="4" t="s">
        <f>=HYPERLINK("https://www.leilaoonline.net/lote/detalhe/120435", "DESENTUPIDOR DE ESGOTO RIDGID K-1000")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=HYPERLINK("https://www.leilaoonline.net/lote/detalhe/120436", "098")</f>
      </c>
      <c r="B64" s="4" t="s">
        <f>=HYPERLINK("https://www.leilaoonline.net/lote/detalhe/120436", "DESENTUPIDOR DE ESGOTO RIDGID K-1000")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=HYPERLINK("https://www.leilaoonline.net/lote/detalhe/120437", "099")</f>
      </c>
      <c r="B65" s="4" t="s">
        <f>=HYPERLINK("https://www.leilaoonline.net/lote/detalhe/120437", "DESENTUPIDOR DE ESGOTO RIDGID 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=HYPERLINK("https://www.leilaoonline.net/lote/detalhe/120438", "100")</f>
      </c>
      <c r="B66" s="4" t="s">
        <f>=HYPERLINK("https://www.leilaoonline.net/lote/detalhe/120438", "DESENTUPIDOR DE ESGOTO RIDGID K-1000")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=HYPERLINK("https://www.leilaoonline.net/lote/detalhe/120439", "102")</f>
      </c>
      <c r="B67" s="4" t="s">
        <f>=HYPERLINK("https://www.leilaoonline.net/lote/detalhe/120439", "ELEVADOR MONTA CARGA PLATAFORMA 1X1M")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=HYPERLINK("https://www.leilaoonline.net/lote/detalhe/120452", "104")</f>
      </c>
      <c r="B68" s="4" t="s">
        <f>=HYPERLINK("https://www.leilaoonline.net/lote/detalhe/120452", "PRENSA EXCÊNTRICA 25 TON.")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=HYPERLINK("https://www.leilaoonline.net/lote/detalhe/120440", "105")</f>
      </c>
      <c r="B69" s="4" t="s">
        <f>=HYPERLINK("https://www.leilaoonline.net/lote/detalhe/120440", "AFIADORA DE BROCAS WAIDA MODELO DW-31S")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=HYPERLINK("https://www.leilaoonline.net/lote/detalhe/120453", "105")</f>
      </c>
      <c r="B70" s="4" t="s">
        <f>=HYPERLINK("https://www.leilaoonline.net/lote/detalhe/120453", "PRENSA EXCÊNTRICA  0,5 TON")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=HYPERLINK("https://www.leilaoonline.net/lote/detalhe/120441", "106")</f>
      </c>
      <c r="B71" s="4" t="s">
        <f>=HYPERLINK("https://www.leilaoonline.net/lote/detalhe/120441", "PLAINA LIMADORA SANCHEZ BLAINES")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=HYPERLINK("https://www.leilaoonline.net/lote/detalhe/120442", "107")</f>
      </c>
      <c r="B72" s="4" t="s">
        <f>=HYPERLINK("https://www.leilaoonline.net/lote/detalhe/120442", "PRENSA EXCÊNTRICA 8 TON. HARLO")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=HYPERLINK("https://www.leilaoonline.net/lote/detalhe/120443", "108")</f>
      </c>
      <c r="B73" s="4" t="s">
        <f>=HYPERLINK("https://www.leilaoonline.net/lote/detalhe/120443", "BALANCIM 15 TONELADAS INCOMPLETO")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=HYPERLINK("https://www.leilaoonline.net/lote/detalhe/120444", "109")</f>
      </c>
      <c r="B74" s="4" t="s">
        <f>=HYPERLINK("https://www.leilaoonline.net/lote/detalhe/120444", "JATO DE GRANALHA")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=HYPERLINK("https://www.leilaoonline.net/lote/detalhe/120445", "110")</f>
      </c>
      <c r="B75" s="4" t="s">
        <f>=HYPERLINK("https://www.leilaoonline.net/lote/detalhe/120445", "SERRA POLICORTE MONOFÁSICA")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=HYPERLINK("https://www.leilaoonline.net/lote/detalhe/120446", "113")</f>
      </c>
      <c r="B76" s="4" t="s">
        <f>=HYPERLINK("https://www.leilaoonline.net/lote/detalhe/120446", "FURADEIRA DE BANCADA TRIFÁSICA MOTOMIL")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=HYPERLINK("https://www.leilaoonline.net/lote/detalhe/120447", "115")</f>
      </c>
      <c r="B77" s="4" t="s">
        <f>=HYPERLINK("https://www.leilaoonline.net/lote/detalhe/120447", "TRANSPALETEIRA MANUAL")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=HYPERLINK("https://www.leilaoonline.net/lote/detalhe/120448", "117")</f>
      </c>
      <c r="B78" s="4" t="s">
        <f>=HYPERLINK("https://www.leilaoonline.net/lote/detalhe/120448", "MASTRO PARA BANDEIRA 10M")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=HYPERLINK("https://www.leilaoonline.net/lote/detalhe/120449", "121")</f>
      </c>
      <c r="B79" s="4" t="s">
        <f>=HYPERLINK("https://www.leilaoonline.net/lote/detalhe/120449", "MOINHO 300MM")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=HYPERLINK("https://www.leilaoonline.net/lote/detalhe/120450", "122")</f>
      </c>
      <c r="B80" s="4" t="s">
        <f>=HYPERLINK("https://www.leilaoonline.net/lote/detalhe/120450", "SISTEMA DE CÂMERA SEESNAKE")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=HYPERLINK("https://www.leilaoonline.net/lote/detalhe/120451", "123")</f>
      </c>
      <c r="B81" s="4" t="s">
        <f>=HYPERLINK("https://www.leilaoonline.net/lote/detalhe/120451", "SISTEMA DE CÂMERA SEESNAKE")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=HYPERLINK("https://www.leilaoonline.net/lote/detalhe/120454", "125")</f>
      </c>
      <c r="B82" s="4" t="s">
        <f>=HYPERLINK("https://www.leilaoonline.net/lote/detalhe/120454", "BRAÇO GIRATÓRIO 500KG")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=HYPERLINK("https://www.leilaoonline.net/lote/detalhe/120455", "130")</f>
      </c>
      <c r="B83" s="4" t="s">
        <f>=HYPERLINK("https://www.leilaoonline.net/lote/detalhe/120455", "QUEIMADOR DE COMBUSTÍVEL GLP PARA CALDEIRA TENGE")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=HYPERLINK("https://www.leilaoonline.net/lote/detalhe/120456", "131")</f>
      </c>
      <c r="B84" s="4" t="s">
        <f>=HYPERLINK("https://www.leilaoonline.net/lote/detalhe/120456", "TRITURADOR DE PAPEL PARA ESCRITÓRIO")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=HYPERLINK("https://www.leilaoonline.net/lote/detalhe/120457", "132")</f>
      </c>
      <c r="B85" s="4" t="s">
        <f>=HYPERLINK("https://www.leilaoonline.net/lote/detalhe/120457", "BRAÇO GIRATÓRIO 360 GRAUS")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=HYPERLINK("https://www.leilaoonline.net/lote/detalhe/120458", "137")</f>
      </c>
      <c r="B86" s="4" t="s">
        <f>=HYPERLINK("https://www.leilaoonline.net/lote/detalhe/120458", "1 UNIDADE DE PISTÃO HIDRÁULICO (160CM X 20CM DIÂMETRO DO ÊMBOLO)")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=HYPERLINK("https://www.leilaoonline.net/lote/detalhe/120459", "139")</f>
      </c>
      <c r="B87" s="4" t="s">
        <f>=HYPERLINK("https://www.leilaoonline.net/lote/detalhe/120459", "MÁQUINA PARA EMBALAR")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=HYPERLINK("https://www.leilaoonline.net/lote/detalhe/120460", "140")</f>
      </c>
      <c r="B88" s="4" t="s">
        <f>=HYPERLINK("https://www.leilaoonline.net/lote/detalhe/120460", "MOTOR VARIMOT 10 HP")</f>
      </c>
      <c r="C88" s="4" t="inlineStr">
        <is>
          <t>Vendido</t>
        </is>
      </c>
      <c r="D88" s="4" t="inlineStr">
        <is>
          <t>8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=HYPERLINK("https://www.leilaoonline.net/lote/detalhe/120461", "141")</f>
      </c>
      <c r="B89" s="4" t="s">
        <f>=HYPERLINK("https://www.leilaoonline.net/lote/detalhe/120461", "MOTOR VARIMOT 2 HP")</f>
      </c>
      <c r="C89" s="4" t="inlineStr">
        <is>
          <t>Vendido</t>
        </is>
      </c>
      <c r="D89" s="4" t="inlineStr">
        <is>
          <t>38</t>
        </is>
      </c>
      <c r="E89" s="5" t="inlineStr">
        <is>
          <t>400,00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=HYPERLINK("https://www.leilaoonline.net/lote/detalhe/120462", "142")</f>
      </c>
      <c r="B90" s="4" t="s">
        <f>=HYPERLINK("https://www.leilaoonline.net/lote/detalhe/120462", "MOTOR VARIMOT 3 HP")</f>
      </c>
      <c r="C90" s="4" t="inlineStr">
        <is>
          <t>Vendido</t>
        </is>
      </c>
      <c r="D90" s="4" t="inlineStr">
        <is>
          <t>12</t>
        </is>
      </c>
      <c r="E90" s="5" t="inlineStr">
        <is>
          <t>240,00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=HYPERLINK("https://www.leilaoonline.net/lote/detalhe/120463", "143")</f>
      </c>
      <c r="B91" s="4" t="s">
        <f>=HYPERLINK("https://www.leilaoonline.net/lote/detalhe/120463", "MOTOR VARIMOT 3 HP")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260,00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=HYPERLINK("https://www.leilaoonline.net/lote/detalhe/120464", "144")</f>
      </c>
      <c r="B92" s="4" t="s">
        <f>=HYPERLINK("https://www.leilaoonline.net/lote/detalhe/120464", "MOTOR VARIMOT 2 HP")</f>
      </c>
      <c r="C92" s="4" t="inlineStr">
        <is>
          <t>Vendido</t>
        </is>
      </c>
      <c r="D92" s="4" t="inlineStr">
        <is>
          <t>42</t>
        </is>
      </c>
      <c r="E92" s="5" t="inlineStr">
        <is>
          <t>420,00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=HYPERLINK("https://www.leilaoonline.net/lote/detalhe/120465", "145")</f>
      </c>
      <c r="B93" s="4" t="s">
        <f>=HYPERLINK("https://www.leilaoonline.net/lote/detalhe/120465", "MOTOR VARIMOT 5 HP")</f>
      </c>
      <c r="C93" s="4" t="inlineStr">
        <is>
          <t>Vendido</t>
        </is>
      </c>
      <c r="D93" s="4" t="inlineStr">
        <is>
          <t>19</t>
        </is>
      </c>
      <c r="E93" s="5" t="inlineStr">
        <is>
          <t>410,00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=HYPERLINK("https://www.leilaoonline.net/lote/detalhe/120466", "146")</f>
      </c>
      <c r="B94" s="4" t="s">
        <f>=HYPERLINK("https://www.leilaoonline.net/lote/detalhe/120466", "MOTOR VARIMOT 5 HP")</f>
      </c>
      <c r="C94" s="4" t="inlineStr">
        <is>
          <t>Vendido</t>
        </is>
      </c>
      <c r="D94" s="4" t="inlineStr">
        <is>
          <t>19</t>
        </is>
      </c>
      <c r="E94" s="5" t="inlineStr">
        <is>
          <t>410,00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=HYPERLINK("https://www.leilaoonline.net/lote/detalhe/120467", "147")</f>
      </c>
      <c r="B95" s="4" t="s">
        <f>=HYPERLINK("https://www.leilaoonline.net/lote/detalhe/120467", "SERVO MOTOR 15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=HYPERLINK("https://www.leilaoonline.net/lote/detalhe/120468", "148")</f>
      </c>
      <c r="B96" s="4" t="s">
        <f>=HYPERLINK("https://www.leilaoonline.net/lote/detalhe/120468", "SERVO MOTOR 15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=HYPERLINK("https://www.leilaoonline.net/lote/detalhe/120469", "150")</f>
      </c>
      <c r="B97" s="4" t="s">
        <f>=HYPERLINK("https://www.leilaoonline.net/lote/detalhe/120469", "COFRE MECÂNICO COM CHAVE TETRA 60X48X45CM (SEM USO)")</f>
      </c>
      <c r="C97" s="4" t="inlineStr">
        <is>
          <t>Vendido</t>
        </is>
      </c>
      <c r="D97" s="4" t="inlineStr">
        <is>
          <t>8</t>
        </is>
      </c>
      <c r="E97" s="5" t="inlineStr">
        <is>
          <t>550,00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=HYPERLINK("https://www.leilaoonline.net/lote/detalhe/120470", "151")</f>
      </c>
      <c r="B98" s="4" t="s">
        <f>=HYPERLINK("https://www.leilaoonline.net/lote/detalhe/120470", "COFRE MECÂNICO COM CHAVE TETRA 60X48X45CM (SEM USO)")</f>
      </c>
      <c r="C98" s="4" t="inlineStr">
        <is>
          <t>Vendido</t>
        </is>
      </c>
      <c r="D98" s="4" t="inlineStr">
        <is>
          <t>9</t>
        </is>
      </c>
      <c r="E98" s="5" t="inlineStr">
        <is>
          <t>600,00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=HYPERLINK("https://www.leilaoonline.net/lote/detalhe/120471", "152")</f>
      </c>
      <c r="B99" s="4" t="s">
        <f>=HYPERLINK("https://www.leilaoonline.net/lote/detalhe/120471", "COFRE MECÂNICO COM CHAVE TETRA 60X48X45CM (SEM USO)")</f>
      </c>
      <c r="C99" s="4" t="inlineStr">
        <is>
          <t>Vendido</t>
        </is>
      </c>
      <c r="D99" s="4" t="inlineStr">
        <is>
          <t>9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=HYPERLINK("https://www.leilaoonline.net/lote/detalhe/120472", "153")</f>
      </c>
      <c r="B100" s="4" t="s">
        <f>=HYPERLINK("https://www.leilaoonline.net/lote/detalhe/120472", "COFRE MECÂNICO COM CHAVE TETRA 60X48X45CM (SEM USO)")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550,00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=HYPERLINK("https://www.leilaoonline.net/lote/detalhe/120473", "154")</f>
      </c>
      <c r="B101" s="4" t="s">
        <f>=HYPERLINK("https://www.leilaoonline.net/lote/detalhe/120473", "COFRE MECÂNICO COM CHAVE TETRA 60X48X45CM (SEM USO)")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=HYPERLINK("https://www.leilaoonline.net/lote/detalhe/120474", "155")</f>
      </c>
      <c r="B102" s="4" t="s">
        <f>=HYPERLINK("https://www.leilaoonline.net/lote/detalhe/120474", "2 COFRES MECÂNICOS COM CHAVE TETRA 60X48X45CM (SEM USO)")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=HYPERLINK("https://www.leilaoonline.net/lote/detalhe/120475", "156")</f>
      </c>
      <c r="B103" s="4" t="s">
        <f>=HYPERLINK("https://www.leilaoonline.net/lote/detalhe/120475", "2 COFRES MECÂNICOS COM CHAVE TETRA 60X48X45CM (SEM USO)")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=HYPERLINK("https://www.leilaoonline.net/lote/detalhe/120476", "157")</f>
      </c>
      <c r="B104" s="4" t="s">
        <f>=HYPERLINK("https://www.leilaoonline.net/lote/detalhe/120476", "2 COFRES MECÂNICOS COM CHAVE TETRA 60X48X45CM (SEM USO)")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=HYPERLINK("https://www.leilaoonline.net/lote/detalhe/120477", "158")</f>
      </c>
      <c r="B105" s="4" t="s">
        <f>=HYPERLINK("https://www.leilaoonline.net/lote/detalhe/120477", "2 COFRES MECÂNICOS COM CHAVE TETRA 60X48X45CM (SEM USO)")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=HYPERLINK("https://www.leilaoonline.net/lote/detalhe/120478", "159")</f>
      </c>
      <c r="B106" s="4" t="s">
        <f>=HYPERLINK("https://www.leilaoonline.net/lote/detalhe/120478", "2 COFRES MECÂNICOS COM CHAVE TETRA 60X48X45CM (SEM USO)")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550,00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=HYPERLINK("https://www.leilaoonline.net/lote/detalhe/120479", "160")</f>
      </c>
      <c r="B107" s="4" t="s">
        <f>=HYPERLINK("https://www.leilaoonline.net/lote/detalhe/120479", "CALDEIRA AALBORG 5000 KG/H")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=HYPERLINK("https://www.leilaoonline.net/lote/detalhe/120480", "161")</f>
      </c>
      <c r="B108" s="4" t="s">
        <f>=HYPERLINK("https://www.leilaoonline.net/lote/detalhe/120480", "SERRA DE FITA ROMAFRA")</f>
      </c>
      <c r="C108" s="4" t="inlineStr">
        <is>
          <t>Não vendido</t>
        </is>
      </c>
      <c r="D108" s="4" t="inlineStr">
        <is>
          <t>30</t>
        </is>
      </c>
      <c r="E108" s="5" t="inlineStr">
        <is>
          <t>8.250,00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=HYPERLINK("https://www.leilaoonline.net/lote/detalhe/120481", "162")</f>
      </c>
      <c r="B109" s="4" t="s">
        <f>=HYPERLINK("https://www.leilaoonline.net/lote/detalhe/120481", "EMPILHADEIRA ELÉTRICA PANTOGRÁFICA YALE NDR35; ANO 2010; 1.600 KG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1.750,00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=HYPERLINK("https://www.leilaoonline.net/lote/detalhe/120482", "166")</f>
      </c>
      <c r="B110" s="4" t="s">
        <f>=HYPERLINK("https://www.leilaoonline.net/lote/detalhe/120482", "BANCADA COM TESOURA")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=HYPERLINK("https://www.leilaoonline.net/lote/detalhe/120483", "167")</f>
      </c>
      <c r="B111" s="4" t="s">
        <f>=HYPERLINK("https://www.leilaoonline.net/lote/detalhe/120483", "BANCADA PARA TESTE DE BATERIA")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550,00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=HYPERLINK("https://www.leilaoonline.net/lote/detalhe/120484", "168")</f>
      </c>
      <c r="B112" s="4" t="s">
        <f>=HYPERLINK("https://www.leilaoonline.net/lote/detalhe/120484", "FRISADEIRA MANUAL")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=HYPERLINK("https://www.leilaoonline.net/lote/detalhe/120485", "169")</f>
      </c>
      <c r="B113" s="4" t="s">
        <f>=HYPERLINK("https://www.leilaoonline.net/lote/detalhe/120485", "ESTRUTURA COM 4 VIGAS COM APX. 6M E 4 VIGAS COM APX.. 7,30M (VIGAS COM APX. 45CM DE ALTURA E 17CM DE LARGURA)")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=HYPERLINK("https://www.leilaoonline.net/lote/detalhe/120486", "174")</f>
      </c>
      <c r="B114" s="4" t="s">
        <f>=HYPERLINK("https://www.leilaoonline.net/lote/detalhe/120486", "BANCADA")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=HYPERLINK("https://www.leilaoonline.net/lote/detalhe/120487", "176")</f>
      </c>
      <c r="B115" s="4" t="s">
        <f>=HYPERLINK("https://www.leilaoonline.net/lote/detalhe/120487", "CAIXA D'ÁGUA TIPO TAÇA TULIPA 2500 LITROS (ENCONTRA-SE DESATIVADA E SEPARADA EM 2 PARTES)")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=HYPERLINK("https://www.leilaoonline.net/lote/detalhe/120488", "177")</f>
      </c>
      <c r="B116" s="4" t="s">
        <f>=HYPERLINK("https://www.leilaoonline.net/lote/detalhe/120488", "BOMBA HELICOIDAL IMBIL 25HP")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2.250,00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=HYPERLINK("https://www.leilaoonline.net/lote/detalhe/120489", "179")</f>
      </c>
      <c r="B117" s="4" t="s">
        <f>=HYPERLINK("https://www.leilaoonline.net/lote/detalhe/120489", "BOMBA KSB 12'' PARA 14''")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=HYPERLINK("https://www.leilaoonline.net/lote/detalhe/120490", "180")</f>
      </c>
      <c r="B118" s="4" t="s">
        <f>=HYPERLINK("https://www.leilaoonline.net/lote/detalhe/120490", "BOMBA KSB 12'' PARA 14'' PARTE INTERNA EM AÇO INÓX")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10.000,00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=HYPERLINK("https://www.leilaoonline.net/lote/detalhe/120491", "182")</f>
      </c>
      <c r="B119" s="4" t="s">
        <f>=HYPERLINK("https://www.leilaoonline.net/lote/detalhe/120491", "MINI PRENSA EXCÊNTRICA 0,5 TON.")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1.450,00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=HYPERLINK("https://www.leilaoonline.net/lote/detalhe/120492", "183")</f>
      </c>
      <c r="B120" s="4" t="s">
        <f>=HYPERLINK("https://www.leilaoonline.net/lote/detalhe/120492", "ARQUIVO")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=HYPERLINK("https://www.leilaoonline.net/lote/detalhe/120493", "185")</f>
      </c>
      <c r="B121" s="4" t="s">
        <f>=HYPERLINK("https://www.leilaoonline.net/lote/detalhe/120493", "FURADEIRA HELMO")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1.100,00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=HYPERLINK("https://www.leilaoonline.net/lote/detalhe/120494", "186")</f>
      </c>
      <c r="B122" s="4" t="s">
        <f>=HYPERLINK("https://www.leilaoonline.net/lote/detalhe/120494", "TORNO DE CORREIA COM MOTOR MONOFÁSICO")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=HYPERLINK("https://www.leilaoonline.net/lote/detalhe/120495", "187")</f>
      </c>
      <c r="B123" s="4" t="s">
        <f>=HYPERLINK("https://www.leilaoonline.net/lote/detalhe/120495", "MÁQUINA DE SOLDA")</f>
      </c>
      <c r="C123" s="4" t="inlineStr">
        <is>
          <t>Não vendido</t>
        </is>
      </c>
      <c r="D123" s="4" t="inlineStr">
        <is>
          <t>9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=HYPERLINK("https://www.leilaoonline.net/lote/detalhe/120496", "188")</f>
      </c>
      <c r="B124" s="4" t="s">
        <f>=HYPERLINK("https://www.leilaoonline.net/lote/detalhe/120496", "FURADEIRA HELMO 1/3 HP")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850,00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=HYPERLINK("https://www.leilaoonline.net/lote/detalhe/120497", "190")</f>
      </c>
      <c r="B125" s="4" t="s">
        <f>=HYPERLINK("https://www.leilaoonline.net/lote/detalhe/120497", "SERRA VAI E VEM")</f>
      </c>
      <c r="C125" s="4" t="inlineStr">
        <is>
          <t>Vendido</t>
        </is>
      </c>
      <c r="D125" s="4" t="inlineStr">
        <is>
          <t>6</t>
        </is>
      </c>
      <c r="E125" s="5" t="inlineStr">
        <is>
          <t>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=HYPERLINK("https://www.leilaoonline.net/lote/detalhe/120498", "191")</f>
      </c>
      <c r="B126" s="4" t="s">
        <f>=HYPERLINK("https://www.leilaoonline.net/lote/detalhe/120498", "SERRA CIRCULAR")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600,00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=HYPERLINK("https://www.leilaoonline.net/lote/detalhe/120499", "192")</f>
      </c>
      <c r="B127" s="4" t="s">
        <f>=HYPERLINK("https://www.leilaoonline.net/lote/detalhe/120499", "ESMERIL 3/4 HP")</f>
      </c>
      <c r="C127" s="4" t="inlineStr">
        <is>
          <t>Vendido</t>
        </is>
      </c>
      <c r="D127" s="4" t="inlineStr">
        <is>
          <t>7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=HYPERLINK("https://www.leilaoonline.net/lote/detalhe/120500", "193")</f>
      </c>
      <c r="B128" s="4" t="s">
        <f>=HYPERLINK("https://www.leilaoonline.net/lote/detalhe/120500", "COMPRESSOR DE PISTÃO")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=HYPERLINK("https://www.leilaoonline.net/lote/detalhe/120501", "194")</f>
      </c>
      <c r="B129" s="4" t="s">
        <f>=HYPERLINK("https://www.leilaoonline.net/lote/detalhe/120501", "PRENSA HIDRÁULICA SACA PINO")</f>
      </c>
      <c r="C129" s="4" t="inlineStr">
        <is>
          <t>Vendido</t>
        </is>
      </c>
      <c r="D129" s="4" t="inlineStr">
        <is>
          <t>15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=HYPERLINK("https://www.leilaoonline.net/lote/detalhe/120502", "195")</f>
      </c>
      <c r="B130" s="4" t="s">
        <f>=HYPERLINK("https://www.leilaoonline.net/lote/detalhe/120502", "PRENSA BALANCIM 6 TON.")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=HYPERLINK("https://www.leilaoonline.net/lote/detalhe/120503", "196")</f>
      </c>
      <c r="B131" s="4" t="s">
        <f>=HYPERLINK("https://www.leilaoonline.net/lote/detalhe/120503", "MOTOR DE CORRENTE CONTÍNUA SIEMENS 350 HP")</f>
      </c>
      <c r="C131" s="4" t="inlineStr">
        <is>
          <t>Não vendido</t>
        </is>
      </c>
      <c r="D131" s="4" t="inlineStr">
        <is>
          <t>19</t>
        </is>
      </c>
      <c r="E131" s="5" t="inlineStr">
        <is>
          <t>4.750,00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=HYPERLINK("https://www.leilaoonline.net/lote/detalhe/120504", "197")</f>
      </c>
      <c r="B132" s="4" t="s">
        <f>=HYPERLINK("https://www.leilaoonline.net/lote/detalhe/120504", "MOTOR DE CORRENTE CONTÍNUA SIEMENS 350 HP")</f>
      </c>
      <c r="C132" s="4" t="inlineStr">
        <is>
          <t>Não vendido</t>
        </is>
      </c>
      <c r="D132" s="4" t="inlineStr">
        <is>
          <t>19</t>
        </is>
      </c>
      <c r="E132" s="5" t="inlineStr">
        <is>
          <t>4.750,00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=HYPERLINK("https://www.leilaoonline.net/lote/detalhe/120505", "198")</f>
      </c>
      <c r="B133" s="4" t="s">
        <f>=HYPERLINK("https://www.leilaoonline.net/lote/detalhe/120505", "FUNIL")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=HYPERLINK("https://www.leilaoonline.net/lote/detalhe/120506", "199")</f>
      </c>
      <c r="B134" s="4" t="s">
        <f>=HYPERLINK("https://www.leilaoonline.net/lote/detalhe/120506", "ENVASADORA DIALMATICA EM AÇO INÓX")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=HYPERLINK("https://www.leilaoonline.net/lote/detalhe/120507", "200")</f>
      </c>
      <c r="B135" s="4" t="s">
        <f>=HYPERLINK("https://www.leilaoonline.net/lote/detalhe/120507", "UNIDADE HIDRÁULICA")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1.100,00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=HYPERLINK("https://www.leilaoonline.net/lote/detalhe/120508", "201")</f>
      </c>
      <c r="B136" s="4" t="s">
        <f>=HYPERLINK("https://www.leilaoonline.net/lote/detalhe/120508", "EQUIPAMENTO COM PISTÃO PNEUMÁTICO")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=HYPERLINK("https://www.leilaoonline.net/lote/detalhe/120509", "202")</f>
      </c>
      <c r="B137" s="4" t="s">
        <f>=HYPERLINK("https://www.leilaoonline.net/lote/detalhe/120509", "ELETROIMÃ METALMAG")</f>
      </c>
      <c r="C137" s="4" t="inlineStr">
        <is>
          <t>Não vendido</t>
        </is>
      </c>
      <c r="D137" s="4" t="inlineStr">
        <is>
          <t>37</t>
        </is>
      </c>
      <c r="E137" s="5" t="inlineStr">
        <is>
          <t>10.500,00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=HYPERLINK("https://www.leilaoonline.net/lote/detalhe/120510", "203")</f>
      </c>
      <c r="B138" s="4" t="s">
        <f>=HYPERLINK("https://www.leilaoonline.net/lote/detalhe/120510", "MOTORREDUTOR 20 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=HYPERLINK("https://www.leilaoonline.net/lote/detalhe/120511", "204")</f>
      </c>
      <c r="B139" s="4" t="s">
        <f>=HYPERLINK("https://www.leilaoonline.net/lote/detalhe/120511", "TANQUE DE FIBRA PARA ARMAZENAMENTO DE RESÍDUOS")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=HYPERLINK("https://www.leilaoonline.net/lote/detalhe/120512", "205")</f>
      </c>
      <c r="B140" s="4" t="s">
        <f>=HYPERLINK("https://www.leilaoonline.net/lote/detalhe/120512", "PENEIRADOR")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1.150,00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=HYPERLINK("https://www.leilaoonline.net/lote/detalhe/120513", "207")</f>
      </c>
      <c r="B141" s="4" t="s">
        <f>=HYPERLINK("https://www.leilaoonline.net/lote/detalhe/120513", "UNIDADE HIDRÁULICA MÓVEL (ACOMPANHA CARRINHO PALETEIRO)")</f>
      </c>
      <c r="C141" s="4" t="inlineStr">
        <is>
          <t>Não vendido</t>
        </is>
      </c>
      <c r="D141" s="4" t="inlineStr">
        <is>
          <t>9</t>
        </is>
      </c>
      <c r="E141" s="5" t="inlineStr">
        <is>
          <t>2.200,00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=HYPERLINK("https://www.leilaoonline.net/lote/detalhe/120514", "208")</f>
      </c>
      <c r="B142" s="4" t="s">
        <f>=HYPERLINK("https://www.leilaoonline.net/lote/detalhe/120514", "UNIDADE HIDRÁULICA 7,5 HP")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=HYPERLINK("https://www.leilaoonline.net/lote/detalhe/120515", "209")</f>
      </c>
      <c r="B143" s="4" t="s">
        <f>=HYPERLINK("https://www.leilaoonline.net/lote/detalhe/120515", "ESTUFA")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=HYPERLINK("https://www.leilaoonline.net/lote/detalhe/120516", "210")</f>
      </c>
      <c r="B144" s="4" t="s">
        <f>=HYPERLINK("https://www.leilaoonline.net/lote/detalhe/120516", "TERMOSOLDA 3900W")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=HYPERLINK("https://www.leilaoonline.net/lote/detalhe/120517", "211")</f>
      </c>
      <c r="B145" s="4" t="s">
        <f>=HYPERLINK("https://www.leilaoonline.net/lote/detalhe/120517", "DOBRADEIRA MANUAL")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=HYPERLINK("https://www.leilaoonline.net/lote/detalhe/120518", "212")</f>
      </c>
      <c r="B146" s="4" t="s">
        <f>=HYPERLINK("https://www.leilaoonline.net/lote/detalhe/120518", "DOBRADEIRA MANUAL IMAG 1000MM X 2MM")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1.150,00</t>
        </is>
      </c>
      <c r="F1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2026-03-28T00:13:16.00Z</dcterms:created>
  <dc:creator>Tellks Tecnologia</dc:creator>
  <cp:revision>0</cp:revision>
</cp:coreProperties>
</file>