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WR-V • Outlander • March • Mini Cooper • Passat • Amarok • Prisma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13/10/2022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=HYPERLINK("https://www.leilaoonline.net/lote/detalhe/146766", "096")</f>
      </c>
      <c r="B11" s="4" t="s">
        <f>=HYPERLINK("https://www.leilaoonline.net/lote/detalhe/146766", "veja o vídeo!! HONDA/WR-V EX CVT; 2020/2020; BRANCA; ALCO./GASOL. - FUNCIONANDO")</f>
      </c>
      <c r="C11" s="4" t="inlineStr">
        <is>
          <t>Não vendido</t>
        </is>
      </c>
      <c r="D11" s="4" t="inlineStr">
        <is>
          <t>23</t>
        </is>
      </c>
      <c r="E11" s="5" t="inlineStr">
        <is>
          <t>35.000,00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=HYPERLINK("https://www.leilaoonline.net/lote/detalhe/146949", "097")</f>
      </c>
      <c r="B12" s="4" t="s">
        <f>=HYPERLINK("https://www.leilaoonline.net/lote/detalhe/146949", "veja o vídeo!! TOYOTA/COROLLA XEI20FLEX; 2016/2017; AZUL; ALCO./GASOL. - FUNCIONANDO - IPVA 2022 OK -  FIPE: 93.238,00")</f>
      </c>
      <c r="C12" s="4" t="inlineStr">
        <is>
          <t>Não vendido</t>
        </is>
      </c>
      <c r="D12" s="4" t="inlineStr">
        <is>
          <t>41</t>
        </is>
      </c>
      <c r="E12" s="5" t="inlineStr">
        <is>
          <t>61.000,00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=HYPERLINK("https://www.leilaoonline.net/lote/detalhe/146769", "099")</f>
      </c>
      <c r="B13" s="4" t="s">
        <f>=HYPERLINK("https://www.leilaoonline.net/lote/detalhe/146769", "veja o vídeo!! CHEVROLET/S10 HC DD4A; 2018/2019; VERMELHA; DIESEL - FUNCIONANDO - IPVA 2022 OK")</f>
      </c>
      <c r="C13" s="4" t="inlineStr">
        <is>
          <t>Não vendido</t>
        </is>
      </c>
      <c r="D13" s="4" t="inlineStr">
        <is>
          <t>44</t>
        </is>
      </c>
      <c r="E13" s="5" t="inlineStr">
        <is>
          <t>116.000,00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=HYPERLINK("https://www.leilaoonline.net/lote/detalhe/146773", "100")</f>
      </c>
      <c r="B14" s="4" t="s">
        <f>=HYPERLINK("https://www.leilaoonline.net/lote/detalhe/146773", "veja o vídeo!! NISSAN/KICKS ADVANCE CVT; 2021/2022; CINZA; ALCO./GASOL. - FUNCIONANDO - IPVA 2022 OK - FIPE: 116.632,00")</f>
      </c>
      <c r="C14" s="4" t="inlineStr">
        <is>
          <t>Não vendido</t>
        </is>
      </c>
      <c r="D14" s="4" t="inlineStr">
        <is>
          <t>53</t>
        </is>
      </c>
      <c r="E14" s="5" t="inlineStr">
        <is>
          <t>80.250,00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=HYPERLINK("https://www.leilaoonline.net/lote/detalhe/146764", "101")</f>
      </c>
      <c r="B15" s="4" t="s">
        <f>=HYPERLINK("https://www.leilaoonline.net/lote/detalhe/146764", "veja o vídeo!! I/VW AMAROK CD 4X4 HIGH; 2012/2012; PRETA; DIESEL - FUNCIONANDO")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56.000,00</t>
        </is>
      </c>
      <c r="F15" s="4" t="inlineStr">
        <is>
          <t>1500.00</t>
        </is>
      </c>
    </row>
    <row collapsed="false" customFormat="false" customHeight="false" hidden="false" ht="12.1" outlineLevel="0" r="16">
      <c r="A16" s="5" t="s">
        <f>=HYPERLINK("https://www.leilaoonline.net/lote/detalhe/146768", "103")</f>
      </c>
      <c r="B16" s="4" t="s">
        <f>=HYPERLINK("https://www.leilaoonline.net/lote/detalhe/146768", "veja o vídeo!! I/MMC OUTLANDER 2.0; 2015/2016; CINZA; GASOLINA - FUNCIONANDO")</f>
      </c>
      <c r="C16" s="4" t="inlineStr">
        <is>
          <t>Não vendido</t>
        </is>
      </c>
      <c r="D16" s="4" t="inlineStr">
        <is>
          <t>5</t>
        </is>
      </c>
      <c r="E16" s="5" t="inlineStr">
        <is>
          <t>50.500,00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=HYPERLINK("https://www.leilaoonline.net/lote/detalhe/146950", "104")</f>
      </c>
      <c r="B17" s="4" t="s">
        <f>=HYPERLINK("https://www.leilaoonline.net/lote/detalhe/146950", "veja o vídeo!! CHEVROLET/S10 LTZ DD4A; 2022/2022; BRANCA; DIESEL - FUNCIONANDO - IPVA 2022 OK")</f>
      </c>
      <c r="C17" s="4" t="inlineStr">
        <is>
          <t>Não vendido</t>
        </is>
      </c>
      <c r="D17" s="4" t="inlineStr">
        <is>
          <t>24</t>
        </is>
      </c>
      <c r="E17" s="5" t="inlineStr">
        <is>
          <t>159.000,00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=HYPERLINK("https://www.leilaoonline.net/lote/detalhe/146765", "105")</f>
      </c>
      <c r="B18" s="4" t="s">
        <f>=HYPERLINK("https://www.leilaoonline.net/lote/detalhe/146765", "veja o vídeo!! I/MINI COOPER S; 2009/2010; VERMELHA; GASOLINA - FUNCIONANDO")</f>
      </c>
      <c r="C18" s="4" t="inlineStr">
        <is>
          <t>Não vendido</t>
        </is>
      </c>
      <c r="D18" s="4" t="inlineStr">
        <is>
          <t>15</t>
        </is>
      </c>
      <c r="E18" s="5" t="inlineStr">
        <is>
          <t>26.000,00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=HYPERLINK("https://www.leilaoonline.net/lote/detalhe/146948", "108")</f>
      </c>
      <c r="B19" s="4" t="s">
        <f>=HYPERLINK("https://www.leilaoonline.net/lote/detalhe/146948", "HYUNDAI/CRETA 20A PRESTI; 2019/2020; PRATA; ALCO./GASOL. - FUNC. - IPVA 2022 OK - APROX. 30.700KM - FIPE: 113.700,00")</f>
      </c>
      <c r="C19" s="4" t="inlineStr">
        <is>
          <t>Não vendido</t>
        </is>
      </c>
      <c r="D19" s="4" t="inlineStr">
        <is>
          <t>119</t>
        </is>
      </c>
      <c r="E19" s="5" t="inlineStr">
        <is>
          <t>66.000,00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=HYPERLINK("https://www.leilaoonline.net/lote/detalhe/146772", "109")</f>
      </c>
      <c r="B20" s="4" t="s">
        <f>=HYPERLINK("https://www.leilaoonline.net/lote/detalhe/146772", "veja o vídeo!! PEUGEOT/208 GRIFFE EAT6; 2018/2019; BRANCA; ALCO./GASOL. - FUNCIONANDO - IPVA 2022 OK")</f>
      </c>
      <c r="C20" s="4" t="inlineStr">
        <is>
          <t>Não vendido</t>
        </is>
      </c>
      <c r="D20" s="4" t="inlineStr">
        <is>
          <t>31</t>
        </is>
      </c>
      <c r="E20" s="5" t="inlineStr">
        <is>
          <t>31.500,00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=HYPERLINK("https://www.leilaoonline.net/lote/detalhe/146767", "110")</f>
      </c>
      <c r="B21" s="4" t="s">
        <f>=HYPERLINK("https://www.leilaoonline.net/lote/detalhe/146767", "NISSAN/MARCH 16SV; 2018/2018; BRANCA; ALCO./GASOL. - FUNCIONANDO - IPVA 2022 OK")</f>
      </c>
      <c r="C21" s="4" t="inlineStr">
        <is>
          <t>Não vendido</t>
        </is>
      </c>
      <c r="D21" s="4" t="inlineStr">
        <is>
          <t>86</t>
        </is>
      </c>
      <c r="E21" s="5" t="inlineStr">
        <is>
          <t>33.750,00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=HYPERLINK("https://www.leilaoonline.net/lote/detalhe/146771", "111")</f>
      </c>
      <c r="B22" s="4" t="s">
        <f>=HYPERLINK("https://www.leilaoonline.net/lote/detalhe/146771", "veja o vídeo!! I/MMC OUTLANDER 2.2 D; 2015/2016; BRANCA; DIESEL - FUNC. - IPVA 2022 OK - FIPE: R$ 153.230,00")</f>
      </c>
      <c r="C22" s="4" t="inlineStr">
        <is>
          <t>Não vendido</t>
        </is>
      </c>
      <c r="D22" s="4" t="inlineStr">
        <is>
          <t>42</t>
        </is>
      </c>
      <c r="E22" s="5" t="inlineStr">
        <is>
          <t>70.000,00</t>
        </is>
      </c>
      <c r="F22" s="4" t="inlineStr">
        <is>
          <t>1500.00</t>
        </is>
      </c>
    </row>
    <row collapsed="false" customFormat="false" customHeight="false" hidden="false" ht="12.1" outlineLevel="0" r="23">
      <c r="A23" s="5" t="s">
        <f>=HYPERLINK("https://www.leilaoonline.net/lote/detalhe/147386", "114")</f>
      </c>
      <c r="B23" s="4" t="s">
        <f>=HYPERLINK("https://www.leilaoonline.net/lote/detalhe/147386", "I/TOYOTA HILUXSW4 SRV4X4; 2011/2012; PRETA; DIESEL - FUNCIONANDO - IPVA 2022 OK")</f>
      </c>
      <c r="C23" s="4" t="inlineStr">
        <is>
          <t>Não vendido</t>
        </is>
      </c>
      <c r="D23" s="4" t="inlineStr">
        <is>
          <t>40</t>
        </is>
      </c>
      <c r="E23" s="5" t="inlineStr">
        <is>
          <t>71.000,00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=HYPERLINK("https://www.leilaoonline.net/lote/detalhe/147133", "115")</f>
      </c>
      <c r="B24" s="4" t="s">
        <f>=HYPERLINK("https://www.leilaoonline.net/lote/detalhe/147133", "I/HONDA CITY EX FLEX; 2012/2013; PRETA; ALCO./GASOL. - FUNCIONANDO")</f>
      </c>
      <c r="C24" s="4" t="inlineStr">
        <is>
          <t>Não vendido</t>
        </is>
      </c>
      <c r="D24" s="4" t="inlineStr">
        <is>
          <t>18</t>
        </is>
      </c>
      <c r="E24" s="5" t="inlineStr">
        <is>
          <t>35.000,00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=HYPERLINK("https://www.leilaoonline.net/lote/detalhe/146954", "117")</f>
      </c>
      <c r="B25" s="4" t="s">
        <f>=HYPERLINK("https://www.leilaoonline.net/lote/detalhe/146954", "FIAT/STRADA ADVENTURE CD; 2014/2014; BRANCA; ALCO./GASOL. - FUNCIONANDO")</f>
      </c>
      <c r="C25" s="4" t="inlineStr">
        <is>
          <t>Vendido</t>
        </is>
      </c>
      <c r="D25" s="4" t="inlineStr">
        <is>
          <t>5</t>
        </is>
      </c>
      <c r="E25" s="5" t="inlineStr">
        <is>
          <t>47.000,00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=HYPERLINK("https://www.leilaoonline.net/lote/detalhe/146890", "118")</f>
      </c>
      <c r="B26" s="4" t="s">
        <f>=HYPERLINK("https://www.leilaoonline.net/lote/detalhe/146890", "veja o vídeo!! CHEV/ONIX PLUS 10TAT PR1; 2020/2020; PRETA; ALCO./GASOL. - FUNCIONANDO - IPVA 2022 OK")</f>
      </c>
      <c r="C26" s="4" t="inlineStr">
        <is>
          <t>Vendido</t>
        </is>
      </c>
      <c r="D26" s="4" t="inlineStr">
        <is>
          <t>53</t>
        </is>
      </c>
      <c r="E26" s="5" t="inlineStr">
        <is>
          <t>60.000,00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=HYPERLINK("https://www.leilaoonline.net/lote/detalhe/146763", "119")</f>
      </c>
      <c r="B27" s="4" t="s">
        <f>=HYPERLINK("https://www.leilaoonline.net/lote/detalhe/146763", "veja o vídeo!! HONDA/HR-V EXL; 2016/2016; PRATA; ALCO./GASOL. - FUNCIONANDO")</f>
      </c>
      <c r="C27" s="4" t="inlineStr">
        <is>
          <t>Não vendido</t>
        </is>
      </c>
      <c r="D27" s="4" t="inlineStr">
        <is>
          <t>20</t>
        </is>
      </c>
      <c r="E27" s="5" t="inlineStr">
        <is>
          <t>57.500,00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=HYPERLINK("https://www.leilaoonline.net/lote/detalhe/146777", "120")</f>
      </c>
      <c r="B28" s="4" t="s">
        <f>=HYPERLINK("https://www.leilaoonline.net/lote/detalhe/146777", "veja o vídeo!! HONDA/CIVIC LXS; 2013/2014; PRATA; ALCO./GASOL. - FUNCIONANDO - IPVA 2022 PAGO")</f>
      </c>
      <c r="C28" s="4" t="inlineStr">
        <is>
          <t>Não vendido</t>
        </is>
      </c>
      <c r="D28" s="4" t="inlineStr">
        <is>
          <t>56</t>
        </is>
      </c>
      <c r="E28" s="5" t="inlineStr">
        <is>
          <t>42.500,00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=HYPERLINK("https://www.leilaoonline.net/lote/detalhe/146775", "121")</f>
      </c>
      <c r="B29" s="4" t="s">
        <f>=HYPERLINK("https://www.leilaoonline.net/lote/detalhe/146775", "veja o vídeo!! CHEVROLET/CRUZE LT NB; 2013/2013; PRATA; ALCO./GASOL. - FUNCIONANDO")</f>
      </c>
      <c r="C29" s="4" t="inlineStr">
        <is>
          <t>Não vendido</t>
        </is>
      </c>
      <c r="D29" s="4" t="inlineStr">
        <is>
          <t>21</t>
        </is>
      </c>
      <c r="E29" s="5" t="inlineStr">
        <is>
          <t>17.500,00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=HYPERLINK("https://www.leilaoonline.net/lote/detalhe/146774", "122")</f>
      </c>
      <c r="B30" s="4" t="s">
        <f>=HYPERLINK("https://www.leilaoonline.net/lote/detalhe/146774", "HONDA/FIT EXL CVT; 2014/2015; VERMELHA; ALCO./GASOL. - FUNCIONANDO - IPVA 2022 OK")</f>
      </c>
      <c r="C30" s="4" t="inlineStr">
        <is>
          <t>Não vendido</t>
        </is>
      </c>
      <c r="D30" s="4" t="inlineStr">
        <is>
          <t>17</t>
        </is>
      </c>
      <c r="E30" s="5" t="inlineStr">
        <is>
          <t>32.500,00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=HYPERLINK("https://www.leilaoonline.net/lote/detalhe/146778", "123")</f>
      </c>
      <c r="B31" s="4" t="s">
        <f>=HYPERLINK("https://www.leilaoonline.net/lote/detalhe/146778", "I/HYUNDAI SONATA GLS; 2011/2012; PRATA; GASOLINA - FUNCIONANDO")</f>
      </c>
      <c r="C31" s="4" t="inlineStr">
        <is>
          <t>Não vendido</t>
        </is>
      </c>
      <c r="D31" s="4" t="inlineStr">
        <is>
          <t>14</t>
        </is>
      </c>
      <c r="E31" s="5" t="inlineStr">
        <is>
          <t>27.500,00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=HYPERLINK("https://www.leilaoonline.net/lote/detalhe/146953", "124")</f>
      </c>
      <c r="B32" s="4" t="s">
        <f>=HYPERLINK("https://www.leilaoonline.net/lote/detalhe/146953", "GM/CELTA 2P LIFE; 2006/2007; PRATA; ALCO./GASOL. - FUNCIONANDO - IPVA 2022 OK")</f>
      </c>
      <c r="C32" s="4" t="inlineStr">
        <is>
          <t>Não vendido</t>
        </is>
      </c>
      <c r="D32" s="4" t="inlineStr">
        <is>
          <t>7</t>
        </is>
      </c>
      <c r="E32" s="5" t="inlineStr">
        <is>
          <t>8.500,00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=HYPERLINK("https://www.leilaoonline.net/lote/detalhe/146776", "125")</f>
      </c>
      <c r="B33" s="4" t="s">
        <f>=HYPERLINK("https://www.leilaoonline.net/lote/detalhe/146776", "VW/SPACEFOX 1.6 GII; 2013/2014; BRANCA; ALCO./GASOL. - FUNCIONANDO")</f>
      </c>
      <c r="C33" s="4" t="inlineStr">
        <is>
          <t>Não vendido</t>
        </is>
      </c>
      <c r="D33" s="4" t="inlineStr">
        <is>
          <t>11</t>
        </is>
      </c>
      <c r="E33" s="5" t="inlineStr">
        <is>
          <t>25.000,00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=HYPERLINK("https://www.leilaoonline.net/lote/detalhe/146779", "126")</f>
      </c>
      <c r="B34" s="4" t="s">
        <f>=HYPERLINK("https://www.leilaoonline.net/lote/detalhe/146779", "HONDA/SH 300I; 2018/2018; MARROM; GASOLINA - FUNCIONANDO")</f>
      </c>
      <c r="C34" s="4" t="inlineStr">
        <is>
          <t>Não vendido</t>
        </is>
      </c>
      <c r="D34" s="4" t="inlineStr">
        <is>
          <t>5</t>
        </is>
      </c>
      <c r="E34" s="5" t="inlineStr">
        <is>
          <t>9.500,00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=HYPERLINK("https://www.leilaoonline.net/lote/detalhe/147404", "127")</f>
      </c>
      <c r="B35" s="4" t="s">
        <f>=HYPERLINK("https://www.leilaoonline.net/lote/detalhe/147404", "veja o vídeo!! RENAULT/SANDERO EXPR 16; 2015/2016; CINZA; ALCO./GASOL. - FUNCIONANDO - IPVA 2022 OK")</f>
      </c>
      <c r="C35" s="4" t="inlineStr">
        <is>
          <t>Não vendido</t>
        </is>
      </c>
      <c r="D35" s="4" t="inlineStr">
        <is>
          <t>18</t>
        </is>
      </c>
      <c r="E35" s="5" t="inlineStr">
        <is>
          <t>25.500,00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=HYPERLINK("https://www.leilaoonline.net/lote/detalhe/146780", "133")</f>
      </c>
      <c r="B36" s="4" t="s">
        <f>=HYPERLINK("https://www.leilaoonline.net/lote/detalhe/146780", "veja o vídeo!! VW/PARATI CELA 1.8; 2008/2009; BRANCA; ALCO./GASOL. - FUNCIONANDO")</f>
      </c>
      <c r="C36" s="4" t="inlineStr">
        <is>
          <t>Não vendido</t>
        </is>
      </c>
      <c r="D36" s="4" t="inlineStr">
        <is>
          <t>47</t>
        </is>
      </c>
      <c r="E36" s="5" t="inlineStr">
        <is>
          <t>14.750,00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=HYPERLINK("https://www.leilaoonline.net/lote/detalhe/146783", "141")</f>
      </c>
      <c r="B37" s="4" t="s">
        <f>=HYPERLINK("https://www.leilaoonline.net/lote/detalhe/146783", "veja o vídeo!! FIAT/DOBLO RONTAN AMB; 2007/2008; BRANCA; ALCO./GASOL. - FUNCIONANDO")</f>
      </c>
      <c r="C37" s="4" t="inlineStr">
        <is>
          <t>Não vendido</t>
        </is>
      </c>
      <c r="D37" s="4" t="inlineStr">
        <is>
          <t>5</t>
        </is>
      </c>
      <c r="E37" s="5" t="inlineStr">
        <is>
          <t>15.000,00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=HYPERLINK("https://www.leilaoonline.net/lote/detalhe/146781", "300")</f>
      </c>
      <c r="B38" s="4" t="s">
        <f>=HYPERLINK("https://www.leilaoonline.net/lote/detalhe/146781", "VW/GOL 1.0 GIV; 2011/2012; BRANCA; ALCO./GASOL. - FUNCIONANDO")</f>
      </c>
      <c r="C38" s="4" t="inlineStr">
        <is>
          <t>Não vendido</t>
        </is>
      </c>
      <c r="D38" s="4" t="inlineStr">
        <is>
          <t>12</t>
        </is>
      </c>
      <c r="E38" s="5" t="inlineStr">
        <is>
          <t>15.000,00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=HYPERLINK("https://www.leilaoonline.net/lote/detalhe/146885", "301")</f>
      </c>
      <c r="B39" s="4" t="s">
        <f>=HYPERLINK("https://www.leilaoonline.net/lote/detalhe/146885", "I/TOYOTA HILUX 4CDK SR; 2001/2002; VERDE; DIESEL")</f>
      </c>
      <c r="C39" s="4" t="inlineStr">
        <is>
          <t>Não vendido</t>
        </is>
      </c>
      <c r="D39" s="4" t="inlineStr">
        <is>
          <t>28</t>
        </is>
      </c>
      <c r="E39" s="5" t="inlineStr">
        <is>
          <t>36.000,00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=HYPERLINK("https://www.leilaoonline.net/lote/detalhe/146884", "302")</f>
      </c>
      <c r="B40" s="4" t="s">
        <f>=HYPERLINK("https://www.leilaoonline.net/lote/detalhe/146884", "veja o vídeo!! GM/S10 2.2 D; 2000/2000; BRANCA; GASOLINA - FUNCIONANDO")</f>
      </c>
      <c r="C40" s="4" t="inlineStr">
        <is>
          <t>Não vendido</t>
        </is>
      </c>
      <c r="D40" s="4" t="inlineStr">
        <is>
          <t>21</t>
        </is>
      </c>
      <c r="E40" s="5" t="inlineStr">
        <is>
          <t>19.000,00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=HYPERLINK("https://www.leilaoonline.net/lote/detalhe/146886", "303")</f>
      </c>
      <c r="B41" s="4" t="s">
        <f>=HYPERLINK("https://www.leilaoonline.net/lote/detalhe/146886", "FIAT/STRADA TREK CE FLEX; 2005/2006; PRETA; ALCO./GASOL. - FUNCIONANDO")</f>
      </c>
      <c r="C41" s="4" t="inlineStr">
        <is>
          <t>Não vendido</t>
        </is>
      </c>
      <c r="D41" s="4" t="inlineStr">
        <is>
          <t>6</t>
        </is>
      </c>
      <c r="E41" s="5" t="inlineStr">
        <is>
          <t>22.000,00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=HYPERLINK("https://www.leilaoonline.net/lote/detalhe/146887", "304")</f>
      </c>
      <c r="B42" s="4" t="s">
        <f>=HYPERLINK("https://www.leilaoonline.net/lote/detalhe/146887", "CAMINHONETE NISSAN/FRONTIER 4X4 XE; 2005/2006; BRANCA; DIESEL; TRAÇADA - FUNCIONANDO - IPVA 2022 OK ")</f>
      </c>
      <c r="C42" s="4" t="inlineStr">
        <is>
          <t>Não vendido</t>
        </is>
      </c>
      <c r="D42" s="4" t="inlineStr">
        <is>
          <t>32</t>
        </is>
      </c>
      <c r="E42" s="5" t="inlineStr">
        <is>
          <t>55.000,00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=HYPERLINK("https://www.leilaoonline.net/lote/detalhe/146888", "305")</f>
      </c>
      <c r="B43" s="4" t="s">
        <f>=HYPERLINK("https://www.leilaoonline.net/lote/detalhe/146888", "CAMINHONETE IMP/FORD F1000 4.9I SCS; 1995/1995; BRANCA; DIESEL; MOTOR DIESEL MWM; CABINE ESTENDIDA")</f>
      </c>
      <c r="C43" s="4" t="inlineStr">
        <is>
          <t>Não vendido</t>
        </is>
      </c>
      <c r="D43" s="4" t="inlineStr">
        <is>
          <t>44</t>
        </is>
      </c>
      <c r="E43" s="5" t="inlineStr">
        <is>
          <t>50.000,00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=HYPERLINK("https://www.leilaoonline.net/lote/detalhe/147391", "306")</f>
      </c>
      <c r="B44" s="4" t="s">
        <f>=HYPERLINK("https://www.leilaoonline.net/lote/detalhe/147391", "CAMIONETA FORD/SR DESERTER; 1993/1993; BRANCA; DIESEL; TURBINADA; HIDRÁULICA (DESLIGA NA CHAVE)")</f>
      </c>
      <c r="C44" s="4" t="inlineStr">
        <is>
          <t>Não vendido</t>
        </is>
      </c>
      <c r="D44" s="4" t="inlineStr">
        <is>
          <t>38</t>
        </is>
      </c>
      <c r="E44" s="5" t="inlineStr">
        <is>
          <t>46.000,00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=HYPERLINK("https://www.leilaoonline.net/lote/detalhe/147392", "307")</f>
      </c>
      <c r="B45" s="4" t="s">
        <f>=HYPERLINK("https://www.leilaoonline.net/lote/detalhe/147392", "CAMINHONETE I/FORD RANGER XLT 13P; 2005/2005; PRATA; DIESEL - FUNCIONANDO")</f>
      </c>
      <c r="C45" s="4" t="inlineStr">
        <is>
          <t>Não vendido</t>
        </is>
      </c>
      <c r="D45" s="4" t="inlineStr">
        <is>
          <t>22</t>
        </is>
      </c>
      <c r="E45" s="5" t="inlineStr">
        <is>
          <t>51.000,00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=HYPERLINK("https://www.leilaoonline.net/lote/detalhe/147608", "308")</f>
      </c>
      <c r="B46" s="4" t="s">
        <f>=HYPERLINK("https://www.leilaoonline.net/lote/detalhe/147608", "SUZUKI GSXR1000; 2009/2009; BRANCA; GASOLINA - FUNCIONANDO - APROX. 32.000KM")</f>
      </c>
      <c r="C46" s="4" t="inlineStr">
        <is>
          <t>Não vendido</t>
        </is>
      </c>
      <c r="D46" s="4" t="inlineStr">
        <is>
          <t>31</t>
        </is>
      </c>
      <c r="E46" s="5" t="inlineStr">
        <is>
          <t>20.500,00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=HYPERLINK("https://www.leilaoonline.net/lote/detalhe/147609", "309")</f>
      </c>
      <c r="B47" s="4" t="s">
        <f>=HYPERLINK("https://www.leilaoonline.net/lote/detalhe/147609", "I/HONDA CBR 600RR; 2010/2011; CINZA; GASOLINA - FUNCIONANDO - APROX. 56.000KM - IPVA 2022 OK")</f>
      </c>
      <c r="C47" s="4" t="inlineStr">
        <is>
          <t>Não vendido</t>
        </is>
      </c>
      <c r="D47" s="4" t="inlineStr">
        <is>
          <t>59</t>
        </is>
      </c>
      <c r="E47" s="5" t="inlineStr">
        <is>
          <t>34.000,00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=HYPERLINK("https://www.leilaoonline.net/lote/detalhe/146782", "350")</f>
      </c>
      <c r="B48" s="4" t="s">
        <f>=HYPERLINK("https://www.leilaoonline.net/lote/detalhe/146782", "veja o vídeo!! JOGO DE RODAS COM PNEUS ARO 17 COM PNEUS 205/40")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2026-05-15T13:54:54.00Z</dcterms:created>
  <dc:creator>Tellks Tecnologia</dc:creator>
  <cp:revision>0</cp:revision>
</cp:coreProperties>
</file>