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 GM - PEÇAS - PNEUS - PRENSA - GUILHOTINA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=HYPERLINK("https://www.leilaoonline.net/lote/detalhe/160512", "522")</f>
      </c>
      <c r="B11" s="4" t="s">
        <f>=HYPERLINK("https://www.leilaoonline.net/lote/detalhe/160512", "LOTE COM APROX. 171 RODAS COM E SEM O CENTRO; LANCE POR KG; APROX. 23.459,50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=HYPERLINK("https://www.leilaoonline.net/lote/detalhe/157965", "523")</f>
      </c>
      <c r="B12" s="4" t="s">
        <f>=HYPERLINK("https://www.leilaoonline.net/lote/detalhe/157965", "veja o vídeo!! GUILHOTINA; MEDIDAS: 3,30 DE COMPRIMENTO E 1,45 DE LARGURA")</f>
      </c>
      <c r="C12" s="4" t="inlineStr">
        <is>
          <t>Vendido</t>
        </is>
      </c>
      <c r="D12" s="4" t="inlineStr">
        <is>
          <t>76</t>
        </is>
      </c>
      <c r="E12" s="5" t="inlineStr">
        <is>
          <t>43.200,00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=HYPERLINK("https://www.leilaoonline.net/lote/detalhe/157966", "524")</f>
      </c>
      <c r="B13" s="4" t="s">
        <f>=HYPERLINK("https://www.leilaoonline.net/lote/detalhe/157966", "veja o vídeo!! PRENSA; 160 T - 1.16X1.85 DE LARGURA E 2.10 DE ALTURA")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=HYPERLINK("https://www.leilaoonline.net/lote/detalhe/158230", "525")</f>
      </c>
      <c r="B14" s="4" t="s">
        <f>=HYPERLINK("https://www.leilaoonline.net/lote/detalhe/158230", "LOTE COM 4 PNEUS 710/70 R-38")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=HYPERLINK("https://www.leilaoonline.net/lote/detalhe/158646", "526")</f>
      </c>
      <c r="B15" s="4" t="s">
        <f>=HYPERLINK("https://www.leilaoonline.net/lote/detalhe/158646", "LOTE COM 39 PNEUS RODOVIÁRIOS MEDIDAS DIVERSAS")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=HYPERLINK("https://www.leilaoonline.net/lote/detalhe/158326", "527")</f>
      </c>
      <c r="B16" s="4" t="s">
        <f>=HYPERLINK("https://www.leilaoonline.net/lote/detalhe/158326", "LOTE COM 4 PNEUS 15.5-38 GOODYEAR DYNA TORQUE 3 - NOVOS DOT DE FABRICAÇÃO - 4320 / 3420 / 3420 / 3520")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=HYPERLINK("https://www.leilaoonline.net/lote/detalhe/159934", "528")</f>
      </c>
      <c r="B17" s="4" t="s">
        <f>=HYPERLINK("https://www.leilaoonline.net/lote/detalhe/159934", "LOTE COM 8 PNEUS 175/65 R-15; MARCAS DIVERSAS")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=HYPERLINK("https://www.leilaoonline.net/lote/detalhe/157967", "529")</f>
      </c>
      <c r="B18" s="4" t="s">
        <f>=HYPERLINK("https://www.leilaoonline.net/lote/detalhe/157967", "veja o vídeo!! CAMINHONETE LEGALIZADA GM/CHEVROLET C1404; 1976/1976; VERMELHA;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=HYPERLINK("https://www.leilaoonline.net/lote/detalhe/158327", "530")</f>
      </c>
      <c r="B19" s="4" t="s">
        <f>=HYPERLINK("https://www.leilaoonline.net/lote/detalhe/158327", "LOTE COM 4 PNEUS 600/65 R-28")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=HYPERLINK("https://www.leilaoonline.net/lote/detalhe/158647", "531")</f>
      </c>
      <c r="B20" s="4" t="s">
        <f>=HYPERLINK("https://www.leilaoonline.net/lote/detalhe/158647", "LOTE COM 15 PNEUS RODOVIÁRIOS MEDIDAS DIVERSAS 17,5 - 235 E 215")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=HYPERLINK("https://www.leilaoonline.net/lote/detalhe/159933", "532")</f>
      </c>
      <c r="B21" s="4" t="s">
        <f>=HYPERLINK("https://www.leilaoonline.net/lote/detalhe/159933", "LOTE COM 8 PNEUS 195/55 R-15; MARCAS DIVERSAS")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=HYPERLINK("https://www.leilaoonline.net/lote/detalhe/158328", "533")</f>
      </c>
      <c r="B22" s="4" t="s">
        <f>=HYPERLINK("https://www.leilaoonline.net/lote/detalhe/158328", "LOTE COM 4 PNEUS 600/65 R-28")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=HYPERLINK("https://www.leilaoonline.net/lote/detalhe/157968", "534")</f>
      </c>
      <c r="B23" s="4" t="s">
        <f>=HYPERLINK("https://www.leilaoonline.net/lote/detalhe/157968", "APROX. 8 TONELADAS DE TUBO; 2,5 POLEGADAS - 1,5 POLEGADA - 2 POLEGADAS - 1 POLEGADA x3/8 - LANCE POR KG")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1,50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=HYPERLINK("https://www.leilaoonline.net/lote/detalhe/158648", "535")</f>
      </c>
      <c r="B24" s="4" t="s">
        <f>=HYPERLINK("https://www.leilaoonline.net/lote/detalhe/158648", "LOTE COM 4 CARCAÇAS DOT 19/20 275/80 R22,5 PIRELLI FG 01")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=HYPERLINK("https://www.leilaoonline.net/lote/detalhe/157969", "536")</f>
      </c>
      <c r="B25" s="4" t="s">
        <f>=HYPERLINK("https://www.leilaoonline.net/lote/detalhe/157969", "APROX 8 METROS DE ESTEIRA BORRACHA")</f>
      </c>
      <c r="C25" s="4" t="inlineStr">
        <is>
          <t>Vendido</t>
        </is>
      </c>
      <c r="D25" s="4" t="inlineStr">
        <is>
          <t>9</t>
        </is>
      </c>
      <c r="E25" s="5" t="inlineStr">
        <is>
          <t>1.250,00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=HYPERLINK("https://www.leilaoonline.net/lote/detalhe/159868", "537")</f>
      </c>
      <c r="B26" s="4" t="s">
        <f>=HYPERLINK("https://www.leilaoonline.net/lote/detalhe/159868", "LOTE COM 8 PNEUS 175/70 R-14; MARCAS DIVERSAS")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=HYPERLINK("https://www.leilaoonline.net/lote/detalhe/158329", "538")</f>
      </c>
      <c r="B27" s="4" t="s">
        <f>=HYPERLINK("https://www.leilaoonline.net/lote/detalhe/158329", "LOTE COM 4 PNEUS 600/65 R-28")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=HYPERLINK("https://www.leilaoonline.net/lote/detalhe/159866", "539")</f>
      </c>
      <c r="B28" s="4" t="s">
        <f>=HYPERLINK("https://www.leilaoonline.net/lote/detalhe/159866", "LOTE COM 6 PNEUS 175/65 R-14; MARCAS DIVERSAS")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=HYPERLINK("https://www.leilaoonline.net/lote/detalhe/159932", "540")</f>
      </c>
      <c r="B29" s="4" t="s">
        <f>=HYPERLINK("https://www.leilaoonline.net/lote/detalhe/159932", "LOTE COM 6 PNEUS 195/60 R-15; MARCAS DIVERSAS")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=HYPERLINK("https://www.leilaoonline.net/lote/detalhe/158330", "541")</f>
      </c>
      <c r="B30" s="4" t="s">
        <f>=HYPERLINK("https://www.leilaoonline.net/lote/detalhe/158330", "PNEU 600/65 R-28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=HYPERLINK("https://www.leilaoonline.net/lote/detalhe/159769", "542")</f>
      </c>
      <c r="B31" s="4" t="s">
        <f>=HYPERLINK("https://www.leilaoonline.net/lote/detalhe/159769", "LOTE COM 8 PNEUS 185/70 R-14; MARCAS DIVERSAS")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=HYPERLINK("https://www.leilaoonline.net/lote/detalhe/159867", "543")</f>
      </c>
      <c r="B32" s="4" t="s">
        <f>=HYPERLINK("https://www.leilaoonline.net/lote/detalhe/159867", "LOTE COM 8 PNEUS 175/70 R-14; MARCAS DIVERSAS")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=HYPERLINK("https://www.leilaoonline.net/lote/detalhe/158331", "544")</f>
      </c>
      <c r="B33" s="4" t="s">
        <f>=HYPERLINK("https://www.leilaoonline.net/lote/detalhe/158331", "LOTE COM 6 PNEUS 13,6-38")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=HYPERLINK("https://www.leilaoonline.net/lote/detalhe/159869", "545")</f>
      </c>
      <c r="B34" s="4" t="s">
        <f>=HYPERLINK("https://www.leilaoonline.net/lote/detalhe/159869", "LOTE COM 8 PNEUS 175/70 R-14; MARCAS DIVERSAS")</f>
      </c>
      <c r="C34" s="4" t="inlineStr">
        <is>
          <t>Vendido</t>
        </is>
      </c>
      <c r="D34" s="4" t="inlineStr">
        <is>
          <t>6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=HYPERLINK("https://www.leilaoonline.net/lote/detalhe/159931", "546")</f>
      </c>
      <c r="B35" s="4" t="s">
        <f>=HYPERLINK("https://www.leilaoonline.net/lote/detalhe/159931", "LOTE COM 8 PNEUS 195/65 R-15; MARCAS DIVERSAS")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=HYPERLINK("https://www.leilaoonline.net/lote/detalhe/158332", "547")</f>
      </c>
      <c r="B36" s="4" t="s">
        <f>=HYPERLINK("https://www.leilaoonline.net/lote/detalhe/158332", "PNEU 12.4-24")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=HYPERLINK("https://www.leilaoonline.net/lote/detalhe/159930", "548")</f>
      </c>
      <c r="B37" s="4" t="s">
        <f>=HYPERLINK("https://www.leilaoonline.net/lote/detalhe/159930", "LOTE COM 8 PNEUS 195/65 R-15; MARCAS DIVERSAS")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=HYPERLINK("https://www.leilaoonline.net/lote/detalhe/159770", "549")</f>
      </c>
      <c r="B38" s="4" t="s">
        <f>=HYPERLINK("https://www.leilaoonline.net/lote/detalhe/159770", "LOTE COM 8 PNEUS 185/70 R-14; MARCAS DIVERSAS")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=HYPERLINK("https://www.leilaoonline.net/lote/detalhe/159929", "550")</f>
      </c>
      <c r="B39" s="4" t="s">
        <f>=HYPERLINK("https://www.leilaoonline.net/lote/detalhe/159929", "LOTE COM 8 PNEUS 195/65 R-15; MARCAS DIVERSAS")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=HYPERLINK("https://www.leilaoonline.net/lote/detalhe/158334", "551")</f>
      </c>
      <c r="B40" s="4" t="s">
        <f>=HYPERLINK("https://www.leilaoonline.net/lote/detalhe/158334", "PNEU 500/45 22.5 GOODYEAR SUPERFLOT 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=HYPERLINK("https://www.leilaoonline.net/lote/detalhe/158649", "552")</f>
      </c>
      <c r="B41" s="4" t="s">
        <f>=HYPERLINK("https://www.leilaoonline.net/lote/detalhe/158649", "7 UNIDADES DE PNEUS 16,00 - 25")</f>
      </c>
      <c r="C41" s="4" t="inlineStr">
        <is>
          <t>Vendido</t>
        </is>
      </c>
      <c r="D41" s="4" t="inlineStr">
        <is>
          <t>3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=HYPERLINK("https://www.leilaoonline.net/lote/detalhe/159928", "553")</f>
      </c>
      <c r="B42" s="4" t="s">
        <f>=HYPERLINK("https://www.leilaoonline.net/lote/detalhe/159928", "LOTE COM 8 PNEUS 175/70 R-14; MARCAS DIVERSAS")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=HYPERLINK("https://www.leilaoonline.net/lote/detalhe/158335", "554")</f>
      </c>
      <c r="B43" s="4" t="s">
        <f>=HYPERLINK("https://www.leilaoonline.net/lote/detalhe/158335", "LOTE COM 2 PNEUS 380/80 R-38 ( 13.6-38 ) - PNEU DUPLADO")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=HYPERLINK("https://www.leilaoonline.net/lote/detalhe/159870", "555")</f>
      </c>
      <c r="B44" s="4" t="s">
        <f>=HYPERLINK("https://www.leilaoonline.net/lote/detalhe/159870", "LOTE COM 8 PNEUS 175/70 R-14; MARCAS DIVERSAS")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=HYPERLINK("https://www.leilaoonline.net/lote/detalhe/160030", "556")</f>
      </c>
      <c r="B45" s="4" t="s">
        <f>=HYPERLINK("https://www.leilaoonline.net/lote/detalhe/160030", "LOTE COM 8 PNEUS 195/65 R-15; MARCAS DIVERSAS")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=HYPERLINK("https://www.leilaoonline.net/lote/detalhe/160031", "557")</f>
      </c>
      <c r="B46" s="4" t="s">
        <f>=HYPERLINK("https://www.leilaoonline.net/lote/detalhe/160031", "LOTE COM 8 PNEUS 195/65 R-15; MARCAS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=HYPERLINK("https://www.leilaoonline.net/lote/detalhe/160032", "558")</f>
      </c>
      <c r="B47" s="4" t="s">
        <f>=HYPERLINK("https://www.leilaoonline.net/lote/detalhe/160032", "LOTE COM 9 PNEUS 195/65 R-15; MARCAS DIVERSAS")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=HYPERLINK("https://www.leilaoonline.net/lote/detalhe/158337", "559")</f>
      </c>
      <c r="B48" s="4" t="s">
        <f>=HYPERLINK("https://www.leilaoonline.net/lote/detalhe/158337", "LOTE COM 2 PNEUS 10.8/80-18 MAGGION MHF")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=HYPERLINK("https://www.leilaoonline.net/lote/detalhe/159927", "560")</f>
      </c>
      <c r="B49" s="4" t="s">
        <f>=HYPERLINK("https://www.leilaoonline.net/lote/detalhe/159927", "LOTE COM 8 PNEUS 175/70 R-14; MARCAS DIVERSAS")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=HYPERLINK("https://www.leilaoonline.net/lote/detalhe/159871", "561")</f>
      </c>
      <c r="B50" s="4" t="s">
        <f>=HYPERLINK("https://www.leilaoonline.net/lote/detalhe/159871", "LOTE COM 8 PNEUS 195/65 R-15; MARCAS DIVERSAS")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=HYPERLINK("https://www.leilaoonline.net/lote/detalhe/158338", "562")</f>
      </c>
      <c r="B51" s="4" t="s">
        <f>=HYPERLINK("https://www.leilaoonline.net/lote/detalhe/158338", "LOTE COM 18 PNEUS DE TRANSBORDO - MEDIDAS DIVERSAS (VEJA ESPECIFICAÇÕES)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=HYPERLINK("https://www.leilaoonline.net/lote/detalhe/160033", "563")</f>
      </c>
      <c r="B52" s="4" t="s">
        <f>=HYPERLINK("https://www.leilaoonline.net/lote/detalhe/160033", "LOTE COM 8 PNEUS 185/65 R-15; MARCAS DIVERSAS")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=HYPERLINK("https://www.leilaoonline.net/lote/detalhe/158339", "564")</f>
      </c>
      <c r="B53" s="4" t="s">
        <f>=HYPERLINK("https://www.leilaoonline.net/lote/detalhe/158339", "LOTE COM 5 PNEUS 385/95 R-24 - BRIDGESTONE V-STEEL")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=HYPERLINK("https://www.leilaoonline.net/lote/detalhe/160087", "565")</f>
      </c>
      <c r="B54" s="4" t="s">
        <f>=HYPERLINK("https://www.leilaoonline.net/lote/detalhe/160087", "LOTE COM 9 PNEUS ARO 13; DIVERSAS MEDIDAS; MARCAS DIVERSAS")</f>
      </c>
      <c r="C54" s="4" t="inlineStr">
        <is>
          <t>Vendido</t>
        </is>
      </c>
      <c r="D54" s="4" t="inlineStr">
        <is>
          <t>10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=HYPERLINK("https://www.leilaoonline.net/lote/detalhe/160517", "566")</f>
      </c>
      <c r="B55" s="4" t="s">
        <f>=HYPERLINK("https://www.leilaoonline.net/lote/detalhe/160517", "LOTE COM APROX. 9 MOTORES")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=HYPERLINK("https://www.leilaoonline.net/lote/detalhe/158340", "567")</f>
      </c>
      <c r="B56" s="4" t="s">
        <f>=HYPERLINK("https://www.leilaoonline.net/lote/detalhe/158340", "LOTE COM 4 PNEUS 600/50 22,5")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=HYPERLINK("https://www.leilaoonline.net/lote/detalhe/160674", "568")</f>
      </c>
      <c r="B57" s="4" t="s">
        <f>=HYPERLINK("https://www.leilaoonline.net/lote/detalhe/160674", "LOTE COM 2 RODAS DE ALUMÍNIO 8.25x22.5 - PARA PNEU 295 - ITALSPEED GT1")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=HYPERLINK("https://www.leilaoonline.net/lote/detalhe/160928", "569")</f>
      </c>
      <c r="B58" s="4" t="s">
        <f>=HYPERLINK("https://www.leilaoonline.net/lote/detalhe/160928", "UNIDADE DE RODA 20X22.5 E PNEU 600/50 22.5")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=HYPERLINK("https://www.leilaoonline.net/lote/detalhe/158341", "570")</f>
      </c>
      <c r="B59" s="4" t="s">
        <f>=HYPERLINK("https://www.leilaoonline.net/lote/detalhe/158341", "LOTE COM 4 PNEUS 600/50 22,5")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=HYPERLINK("https://www.leilaoonline.net/lote/detalhe/160522", "571")</f>
      </c>
      <c r="B60" s="4" t="s">
        <f>=HYPERLINK("https://www.leilaoonline.net/lote/detalhe/160522", "GARFO EMPILHADEIRA")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=HYPERLINK("https://www.leilaoonline.net/lote/detalhe/160927", "580")</f>
      </c>
      <c r="B61" s="4" t="s">
        <f>=HYPERLINK("https://www.leilaoonline.net/lote/detalhe/160927", "LOTE COM 4 UNIDADES DE PNEUS DIVERSOS 17.5 - 7.50-16")</f>
      </c>
      <c r="C61" s="4" t="inlineStr">
        <is>
          <t>Vendido</t>
        </is>
      </c>
      <c r="D61" s="4" t="inlineStr">
        <is>
          <t>5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=HYPERLINK("https://www.leilaoonline.net/lote/detalhe/160926", "581")</f>
      </c>
      <c r="B62" s="4" t="s">
        <f>=HYPERLINK("https://www.leilaoonline.net/lote/detalhe/160926", "LOTE COM 4 UNIDADES DE RODAS 5.5-16 E PNEUS 6.50-16")</f>
      </c>
      <c r="C62" s="4" t="inlineStr">
        <is>
          <t>Não vendido</t>
        </is>
      </c>
      <c r="D62" s="4" t="inlineStr">
        <is>
          <t>14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=HYPERLINK("https://www.leilaoonline.net/lote/detalhe/160925", "582")</f>
      </c>
      <c r="B63" s="4" t="s">
        <f>=HYPERLINK("https://www.leilaoonline.net/lote/detalhe/160925", "LOTE COM 7 UNIDADES DE PNEUS DIVERSOS AGRICOLAS")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=HYPERLINK("https://www.leilaoonline.net/lote/detalhe/160918", "583")</f>
      </c>
      <c r="B64" s="4" t="s">
        <f>=HYPERLINK("https://www.leilaoonline.net/lote/detalhe/160918", "LOTE COM 29 UNIDADES DE PNEUS DIVERSOS RODOVIARIOS 295 / 1000-20 / 1100-22")</f>
      </c>
      <c r="C64" s="4" t="inlineStr">
        <is>
          <t>Vendido</t>
        </is>
      </c>
      <c r="D64" s="4" t="inlineStr">
        <is>
          <t>21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=HYPERLINK("https://www.leilaoonline.net/lote/detalhe/158231", "584")</f>
      </c>
      <c r="B65" s="4" t="s">
        <f>=HYPERLINK("https://www.leilaoonline.net/lote/detalhe/158231", "LOTE COM 2 PNEUS 710/70 R-38")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=HYPERLINK("https://www.leilaoonline.net/lote/detalhe/160521", "585")</f>
      </c>
      <c r="B66" s="4" t="s">
        <f>=HYPERLINK("https://www.leilaoonline.net/lote/detalhe/160521", "LOTE COM 2 PNEUS 20.5-25; CARCAÇA FIRESONE / GOODYEAR")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3.700,00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=HYPERLINK("https://www.leilaoonline.net/lote/detalhe/157980", "586")</f>
      </c>
      <c r="B67" s="4" t="s">
        <f>=HYPERLINK("https://www.leilaoonline.net/lote/detalhe/157980", "183KG DE BUCHAS - LANCE POR KG")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3.660,00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=HYPERLINK("https://www.leilaoonline.net/lote/detalhe/157981", "587")</f>
      </c>
      <c r="B68" s="4" t="s">
        <f>=HYPERLINK("https://www.leilaoonline.net/lote/detalhe/157981", "LOTE COM 3 UN DE BUJÃO")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=HYPERLINK("https://www.leilaoonline.net/lote/detalhe/157982", "588")</f>
      </c>
      <c r="B69" s="4" t="s">
        <f>=HYPERLINK("https://www.leilaoonline.net/lote/detalhe/157982", "LOTE COM 2 UN DE BUJÃO GLP")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=HYPERLINK("https://www.leilaoonline.net/lote/detalhe/160520", "589")</f>
      </c>
      <c r="B70" s="4" t="s">
        <f>=HYPERLINK("https://www.leilaoonline.net/lote/detalhe/160520", "LOTE COM CHAPAS DE AÇO; MEDIDAS 1/4 - 1/2 - 5/8; LANCE POR QUILO; APROX. 10.663,50 KG")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=HYPERLINK("https://www.leilaoonline.net/lote/detalhe/158342", "590")</f>
      </c>
      <c r="B71" s="4" t="s">
        <f>=HYPERLINK("https://www.leilaoonline.net/lote/detalhe/158342", "LOTE COM 4 PNEUS 600/50 22.5")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=HYPERLINK("https://www.leilaoonline.net/lote/detalhe/159765", "591")</f>
      </c>
      <c r="B72" s="4" t="s">
        <f>=HYPERLINK("https://www.leilaoonline.net/lote/detalhe/159765", "LOTE COM 8 PNEUS 185/65 R-14; MARCAS DIVERSAS")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=HYPERLINK("https://www.leilaoonline.net/lote/detalhe/158343", "592")</f>
      </c>
      <c r="B73" s="4" t="s">
        <f>=HYPERLINK("https://www.leilaoonline.net/lote/detalhe/158343", "LOTE COM 4 PNEUS 600/50 22.5")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=HYPERLINK("https://www.leilaoonline.net/lote/detalhe/160518", "593")</f>
      </c>
      <c r="B74" s="4" t="s">
        <f>=HYPERLINK("https://www.leilaoonline.net/lote/detalhe/160518", "LOTE COM APROX. 10 PEÇAS CAMINHÃO")</f>
      </c>
      <c r="C74" s="4" t="inlineStr">
        <is>
          <t>Vendido</t>
        </is>
      </c>
      <c r="D74" s="4" t="inlineStr">
        <is>
          <t>5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=HYPERLINK("https://www.leilaoonline.net/lote/detalhe/157983", "594")</f>
      </c>
      <c r="B75" s="4" t="s">
        <f>=HYPERLINK("https://www.leilaoonline.net/lote/detalhe/157983", "LOTE COM APROX. 10 UN DE CAVALETE")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=HYPERLINK("https://www.leilaoonline.net/lote/detalhe/158232", "595")</f>
      </c>
      <c r="B76" s="4" t="s">
        <f>=HYPERLINK("https://www.leilaoonline.net/lote/detalhe/158232", "LOTE COM 2 PNEUS 540/80 R-38 ( 20.8-38 ) - BORRACHA VIPAL")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=HYPERLINK("https://www.leilaoonline.net/lote/detalhe/157984", "596")</f>
      </c>
      <c r="B77" s="4" t="s">
        <f>=HYPERLINK("https://www.leilaoonline.net/lote/detalhe/157984", "LOTE COM 16 UND DE COMANDOS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=HYPERLINK("https://www.leilaoonline.net/lote/detalhe/159771", "597")</f>
      </c>
      <c r="B78" s="4" t="s">
        <f>=HYPERLINK("https://www.leilaoonline.net/lote/detalhe/159771", "LOTE COM 8 PNEUS 175/70 R-14; MARCAS DIVERSAS")</f>
      </c>
      <c r="C78" s="4" t="inlineStr">
        <is>
          <t>Vendido</t>
        </is>
      </c>
      <c r="D78" s="4" t="inlineStr">
        <is>
          <t>7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=HYPERLINK("https://www.leilaoonline.net/lote/detalhe/157986", "598")</f>
      </c>
      <c r="B79" s="4" t="s">
        <f>=HYPERLINK("https://www.leilaoonline.net/lote/detalhe/157986", "LOTE COM 10 UN DE CONTROLADO PDCP6500")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=HYPERLINK("https://www.leilaoonline.net/lote/detalhe/157987", "599")</f>
      </c>
      <c r="B80" s="4" t="s">
        <f>=HYPERLINK("https://www.leilaoonline.net/lote/detalhe/157987", "DISJUNTOR DIVERSOS")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=HYPERLINK("https://www.leilaoonline.net/lote/detalhe/157988", "600")</f>
      </c>
      <c r="B81" s="4" t="s">
        <f>=HYPERLINK("https://www.leilaoonline.net/lote/detalhe/157988", "EIXO; 1,2 METROS; 19.5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=HYPERLINK("https://www.leilaoonline.net/lote/detalhe/159865", "601")</f>
      </c>
      <c r="B82" s="4" t="s">
        <f>=HYPERLINK("https://www.leilaoonline.net/lote/detalhe/159865", "LOTE COM 4 PNEUS 185/60 R-14; MARCAS DIVERSAS")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=HYPERLINK("https://www.leilaoonline.net/lote/detalhe/157989", "602")</f>
      </c>
      <c r="B83" s="4" t="s">
        <f>=HYPERLINK("https://www.leilaoonline.net/lote/detalhe/157989", "HÉLICE AGRÍCOLA")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=HYPERLINK("https://www.leilaoonline.net/lote/detalhe/157990", "603")</f>
      </c>
      <c r="B84" s="4" t="s">
        <f>=HYPERLINK("https://www.leilaoonline.net/lote/detalhe/157990", "LOTE COM 15 UN DE MÁQUINAS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=HYPERLINK("https://www.leilaoonline.net/lote/detalhe/157991", "604")</f>
      </c>
      <c r="B85" s="4" t="s">
        <f>=HYPERLINK("https://www.leilaoonline.net/lote/detalhe/157991", "SERVO EMBREAGEM VOLVO EDC KONGSBERG")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=HYPERLINK("https://www.leilaoonline.net/lote/detalhe/159864", "605")</f>
      </c>
      <c r="B86" s="4" t="s">
        <f>=HYPERLINK("https://www.leilaoonline.net/lote/detalhe/159864", "LOTE COM 4 PNEUS 175/80 R-14; MARCAS DIVERSAS")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=HYPERLINK("https://www.leilaoonline.net/lote/detalhe/159768", "606")</f>
      </c>
      <c r="B87" s="4" t="s">
        <f>=HYPERLINK("https://www.leilaoonline.net/lote/detalhe/159768", "LOTE COM 8 PNEUS 185/65 R-14; MARCAS DIVERSAS")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=HYPERLINK("https://www.leilaoonline.net/lote/detalhe/157992", "607")</f>
      </c>
      <c r="B88" s="4" t="s">
        <f>=HYPERLINK("https://www.leilaoonline.net/lote/detalhe/157992", "RESERVATÓRIO DE ÁGUA")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=HYPERLINK("https://www.leilaoonline.net/lote/detalhe/159767", "608")</f>
      </c>
      <c r="B89" s="4" t="s">
        <f>=HYPERLINK("https://www.leilaoonline.net/lote/detalhe/159767", "LOTE COM 8 PNEUS 185/70 R-14; MARCAS DIVERSAS")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=HYPERLINK("https://www.leilaoonline.net/lote/detalhe/160917", "609")</f>
      </c>
      <c r="B90" s="4" t="s">
        <f>=HYPERLINK("https://www.leilaoonline.net/lote/detalhe/160917", "LOTE COM 12 UNIDADES DE PNEUS DIVERSOS UTILITARIOS")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=HYPERLINK("https://www.leilaoonline.net/lote/detalhe/159766", "610")</f>
      </c>
      <c r="B91" s="4" t="s">
        <f>=HYPERLINK("https://www.leilaoonline.net/lote/detalhe/159766", "LOTE COM 8 PNEUS 175/65 R-14; MARCAS DIVERSAS")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=HYPERLINK("https://www.leilaoonline.net/lote/detalhe/157994", "611")</f>
      </c>
      <c r="B92" s="4" t="s">
        <f>=HYPERLINK("https://www.leilaoonline.net/lote/detalhe/157994", "LOTE COM APROX. 18 UN DE TECLADOS")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=HYPERLINK("https://www.leilaoonline.net/lote/detalhe/158233", "612")</f>
      </c>
      <c r="B93" s="4" t="s">
        <f>=HYPERLINK("https://www.leilaoonline.net/lote/detalhe/158233", "LOTE COM 2 PNEUS 540/80 R-38 ( 20.8-38 ) - BORRACHA VIPAL")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=HYPERLINK("https://www.leilaoonline.net/lote/detalhe/157995", "613")</f>
      </c>
      <c r="B94" s="4" t="s">
        <f>=HYPERLINK("https://www.leilaoonline.net/lote/detalhe/157995", "945 KG DE TUBOS - LANCE POR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=HYPERLINK("https://www.leilaoonline.net/lote/detalhe/157996", "614")</f>
      </c>
      <c r="B95" s="4" t="s">
        <f>=HYPERLINK("https://www.leilaoonline.net/lote/detalhe/157996", "825 KG DE TUBOS; CHAPAS; VIGAS - LANCE POR KG")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=HYPERLINK("https://www.leilaoonline.net/lote/detalhe/157997", "615")</f>
      </c>
      <c r="B96" s="4" t="s">
        <f>=HYPERLINK("https://www.leilaoonline.net/lote/detalhe/157997", "LOTE COM 5 UND DE RODA AGRÍCOLA PARA COLHEDORA JOHN DEERE 20X42 NOVA")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5.500,00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=HYPERLINK("https://www.leilaoonline.net/lote/detalhe/157998", "616")</f>
      </c>
      <c r="B97" s="4" t="s">
        <f>=HYPERLINK("https://www.leilaoonline.net/lote/detalhe/157998", "LOTE COM 5 UND DE RODA AGRÍCOLA PARA COLHEDORA JOHN DEERE 20X42 NOVA")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=HYPERLINK("https://www.leilaoonline.net/lote/detalhe/157999", "617")</f>
      </c>
      <c r="B98" s="4" t="s">
        <f>=HYPERLINK("https://www.leilaoonline.net/lote/detalhe/157999", "LOTE COM 5 UND DE RODA AGRÍCOLA PARA COLHEDORA JOHN DEERE 20X42 NOVA")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=HYPERLINK("https://www.leilaoonline.net/lote/detalhe/158000", "618")</f>
      </c>
      <c r="B99" s="4" t="s">
        <f>=HYPERLINK("https://www.leilaoonline.net/lote/detalhe/158000", "LOTE COM 4 UND DE ARQUIVOS")</f>
      </c>
      <c r="C99" s="4" t="inlineStr">
        <is>
          <t>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=HYPERLINK("https://www.leilaoonline.net/lote/detalhe/158001", "619")</f>
      </c>
      <c r="B100" s="4" t="s">
        <f>=HYPERLINK("https://www.leilaoonline.net/lote/detalhe/158001", "LOTE COM 2 UND DE BANCO AGRÍCOLA")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=HYPERLINK("https://www.leilaoonline.net/lote/detalhe/158002", "620")</f>
      </c>
      <c r="B101" s="4" t="s">
        <f>=HYPERLINK("https://www.leilaoonline.net/lote/detalhe/158002", "LOTE COM 2 UND DE BANCO AUTOMOTIVO")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=HYPERLINK("https://www.leilaoonline.net/lote/detalhe/158003", "621")</f>
      </c>
      <c r="B102" s="4" t="s">
        <f>=HYPERLINK("https://www.leilaoonline.net/lote/detalhe/158003", "LOTE COM APROX. 10 UND DE CABO DE AÇO")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=HYPERLINK("https://www.leilaoonline.net/lote/detalhe/158004", "622")</f>
      </c>
      <c r="B103" s="4" t="s">
        <f>=HYPERLINK("https://www.leilaoonline.net/lote/detalhe/158004", "1.180KG DE CANTONEIRA DE METAL - LANCE POR KG")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1,00</t>
        </is>
      </c>
      <c r="F103" s="4" t="inlineStr">
        <is>
          <t>0.50</t>
        </is>
      </c>
    </row>
    <row collapsed="false" customFormat="false" customHeight="false" hidden="false" ht="12.1" outlineLevel="0" r="104">
      <c r="A104" s="5" t="s">
        <f>=HYPERLINK("https://www.leilaoonline.net/lote/detalhe/158005", "623")</f>
      </c>
      <c r="B104" s="4" t="s">
        <f>=HYPERLINK("https://www.leilaoonline.net/lote/detalhe/158005", "COLUNA DE DIREÇÃO")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=HYPERLINK("https://www.leilaoonline.net/lote/detalhe/158006", "624")</f>
      </c>
      <c r="B105" s="4" t="s">
        <f>=HYPERLINK("https://www.leilaoonline.net/lote/detalhe/158006", "LOTE COM APROX. 18 UND DE COMPRESSOR PARA REFRIGERAÇÃO")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=HYPERLINK("https://www.leilaoonline.net/lote/detalhe/159761", "625")</f>
      </c>
      <c r="B106" s="4" t="s">
        <f>=HYPERLINK("https://www.leilaoonline.net/lote/detalhe/159761", "LOTE COM 8 PNEUS 175/70 R-14; MARCAS DIVERSAS")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=HYPERLINK("https://www.leilaoonline.net/lote/detalhe/158234", "626")</f>
      </c>
      <c r="B107" s="4" t="s">
        <f>=HYPERLINK("https://www.leilaoonline.net/lote/detalhe/158234", "LOTE COM 2 PNEUS 380/90 R-46 ( 14.9 R-46 ) MICHELIN AGRIBIB")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=HYPERLINK("https://www.leilaoonline.net/lote/detalhe/159763", "627")</f>
      </c>
      <c r="B108" s="4" t="s">
        <f>=HYPERLINK("https://www.leilaoonline.net/lote/detalhe/159763", "LOTE COM 8 PNEUS 185/60 R-14; MARCAS DIVERSAS")</f>
      </c>
      <c r="C108" s="4" t="inlineStr">
        <is>
          <t>Vendido</t>
        </is>
      </c>
      <c r="D108" s="4" t="inlineStr">
        <is>
          <t>8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=HYPERLINK("https://www.leilaoonline.net/lote/detalhe/158612", "628")</f>
      </c>
      <c r="B109" s="4" t="s">
        <f>=HYPERLINK("https://www.leilaoonline.net/lote/detalhe/158612", "LOTE COM 4 PNEUS 710/70 R-38")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=HYPERLINK("https://www.leilaoonline.net/lote/detalhe/159935", "629")</f>
      </c>
      <c r="B110" s="4" t="s">
        <f>=HYPERLINK("https://www.leilaoonline.net/lote/detalhe/159935", "LOTE COM 8 PNEUS 175/70 R-14; MARCAS DIVERSAS")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=HYPERLINK("https://www.leilaoonline.net/lote/detalhe/158007", "630")</f>
      </c>
      <c r="B111" s="4" t="s">
        <f>=HYPERLINK("https://www.leilaoonline.net/lote/detalhe/158007", "LOTE COM 3 UND DE MÓVEIS DE ESCRITÓRIO")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=HYPERLINK("https://www.leilaoonline.net/lote/detalhe/158008", "631")</f>
      </c>
      <c r="B112" s="4" t="s">
        <f>=HYPERLINK("https://www.leilaoonline.net/lote/detalhe/158008", "LOTE COM APROX. 60 UND DE PEÇAS DE MOTORES DIVERSOS")</f>
      </c>
      <c r="C112" s="4" t="inlineStr">
        <is>
          <t>Não vendido</t>
        </is>
      </c>
      <c r="D112" s="4" t="inlineStr">
        <is>
          <t>18</t>
        </is>
      </c>
      <c r="E112" s="5" t="inlineStr">
        <is>
          <t>1.200,00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=HYPERLINK("https://www.leilaoonline.net/lote/detalhe/158009", "632")</f>
      </c>
      <c r="B113" s="4" t="s">
        <f>=HYPERLINK("https://www.leilaoonline.net/lote/detalhe/158009", "PEDAL")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=HYPERLINK("https://www.leilaoonline.net/lote/detalhe/159991", "633")</f>
      </c>
      <c r="B114" s="4" t="s">
        <f>=HYPERLINK("https://www.leilaoonline.net/lote/detalhe/159991", "LOTE COM 8 PNEUS 195/65 R-15; MARCAS DIVERSAS")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=HYPERLINK("https://www.leilaoonline.net/lote/detalhe/160902", "634")</f>
      </c>
      <c r="B115" s="4" t="s">
        <f>=HYPERLINK("https://www.leilaoonline.net/lote/detalhe/160902", "LOTE COM 29 UNIDADES DE PNEUS DIVERSOS AUTOMOVEIS")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=HYPERLINK("https://www.leilaoonline.net/lote/detalhe/158012", "635")</f>
      </c>
      <c r="B116" s="4" t="s">
        <f>=HYPERLINK("https://www.leilaoonline.net/lote/detalhe/158012", "LOTE COM 2 UND DE RODA AGRÍCOLA PARA COLHEDORA JOHN DEERE 16X38")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=HYPERLINK("https://www.leilaoonline.net/lote/detalhe/159760", "636")</f>
      </c>
      <c r="B117" s="4" t="s">
        <f>=HYPERLINK("https://www.leilaoonline.net/lote/detalhe/159760", "LOTE COM 8 PNEUS 175/70 R-14; MARCAS DIVERSAS")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=HYPERLINK("https://www.leilaoonline.net/lote/detalhe/158014", "637")</f>
      </c>
      <c r="B118" s="4" t="s">
        <f>=HYPERLINK("https://www.leilaoonline.net/lote/detalhe/158014", "LOTE COM APROX. 100 UND DE TAMBORES DE 200 LITROS - LANCE POR UND")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20,00</t>
        </is>
      </c>
      <c r="F118" s="4" t="inlineStr">
        <is>
          <t>5.00</t>
        </is>
      </c>
    </row>
    <row collapsed="false" customFormat="false" customHeight="false" hidden="false" ht="12.1" outlineLevel="0" r="119">
      <c r="A119" s="5" t="s">
        <f>=HYPERLINK("https://www.leilaoonline.net/lote/detalhe/158015", "638")</f>
      </c>
      <c r="B119" s="4" t="s">
        <f>=HYPERLINK("https://www.leilaoonline.net/lote/detalhe/158015", "LOTE COM 100 UND DE RODAS 1100 X 22 - LANCE POR UND")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60,00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=HYPERLINK("https://www.leilaoonline.net/lote/detalhe/158016", "639")</f>
      </c>
      <c r="B120" s="4" t="s">
        <f>=HYPERLINK("https://www.leilaoonline.net/lote/detalhe/158016", "LOTE COM 100 UND DE RODAS 1100 X 22 - LANCE POR UND")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=HYPERLINK("https://www.leilaoonline.net/lote/detalhe/158017", "640")</f>
      </c>
      <c r="B121" s="4" t="s">
        <f>=HYPERLINK("https://www.leilaoonline.net/lote/detalhe/158017", "LOTE COM 100 UND DE RODAS 1100 X 22 - LANCE POR UND")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60,00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=HYPERLINK("https://www.leilaoonline.net/lote/detalhe/159762", "641")</f>
      </c>
      <c r="B122" s="4" t="s">
        <f>=HYPERLINK("https://www.leilaoonline.net/lote/detalhe/159762", "LOTE COM 8 PNEUS 185/65 R-14; MARCAS DIVERSAS")</f>
      </c>
      <c r="C122" s="4" t="inlineStr">
        <is>
          <t>Não vendido</t>
        </is>
      </c>
      <c r="D122" s="4" t="inlineStr">
        <is>
          <t>6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=HYPERLINK("https://www.leilaoonline.net/lote/detalhe/160029", "642")</f>
      </c>
      <c r="B123" s="4" t="s">
        <f>=HYPERLINK("https://www.leilaoonline.net/lote/detalhe/160029", "LOTE COM 8 PNEUS 195/55 R-15; MARCAS DIVERSAS")</f>
      </c>
      <c r="C123" s="4" t="inlineStr">
        <is>
          <t>Não vendido</t>
        </is>
      </c>
      <c r="D123" s="4" t="inlineStr">
        <is>
          <t>4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=HYPERLINK("https://www.leilaoonline.net/lote/detalhe/159764", "643")</f>
      </c>
      <c r="B124" s="4" t="s">
        <f>=HYPERLINK("https://www.leilaoonline.net/lote/detalhe/159764", "LOTE COM 8 PNEUS 185/60 R-14; MARCAS DIVERSAS")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=HYPERLINK("https://www.leilaoonline.net/lote/detalhe/160900", "644")</f>
      </c>
      <c r="B125" s="4" t="s">
        <f>=HYPERLINK("https://www.leilaoonline.net/lote/detalhe/160900", "LOTE COM 4 UNIDADES DE PNEUS 16,00 - 25")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=HYPERLINK("https://www.leilaoonline.net/lote/detalhe/158018", "645")</f>
      </c>
      <c r="B126" s="4" t="s">
        <f>=HYPERLINK("https://www.leilaoonline.net/lote/detalhe/158018", "veja o vídeo!! TRATOR EMPILHADEIRA")</f>
      </c>
      <c r="C126" s="4" t="inlineStr">
        <is>
          <t>Não vendido</t>
        </is>
      </c>
      <c r="D126" s="4" t="inlineStr">
        <is>
          <t>46</t>
        </is>
      </c>
      <c r="E126" s="5" t="inlineStr">
        <is>
          <t>41.000,00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=HYPERLINK("https://www.leilaoonline.net/lote/detalhe/158336", "646")</f>
      </c>
      <c r="B127" s="4" t="s">
        <f>=HYPERLINK("https://www.leilaoonline.net/lote/detalhe/158336", "LOTE COM 4 PNEUS 245/70 R-16 MAXXIS A/T")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150,00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2026-06-30T03:35:11.00Z</dcterms:created>
  <dc:creator>Tellks Tecnologia</dc:creator>
  <cp:revision>0</cp:revision>
</cp:coreProperties>
</file>