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GUINDASTE, CAMINHÃO, EMPILHADEIRA, BARRACÕES, VIGAS, TUBOS, PÉ DIREITO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08/02/2023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=HYPERLINK("https://www.leilaoonline.net/lote/detalhe/161953", "000")</f>
      </c>
      <c r="B11" s="4" t="s">
        <f>=HYPERLINK("https://www.leilaoonline.net/lote/detalhe/161953", "CAMINHÃO MERCEDES-BENZ L 2213, 1982/1982 /TRES EIXOS, 6x2 COM GUINDASTE BANTAM PARA 18 TONELADAS")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235.000,00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=HYPERLINK("https://www.leilaoonline.net/lote/detalhe/161923", "001")</f>
      </c>
      <c r="B12" s="4" t="s">
        <f>=HYPERLINK("https://www.leilaoonline.net/lote/detalhe/161923", " [ LANCE POR KG ] TUBO P/ CALDEIRA SEM USO 63,5MM ESP 4,57MM A213 - APROX. 8700 KG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7,00</t>
        </is>
      </c>
      <c r="F12" s="4" t="inlineStr">
        <is>
          <t>0.10</t>
        </is>
      </c>
    </row>
    <row collapsed="false" customFormat="false" customHeight="false" hidden="false" ht="12.1" outlineLevel="0" r="13">
      <c r="A13" s="5" t="s">
        <f>=HYPERLINK("https://www.leilaoonline.net/lote/detalhe/161890", "002")</f>
      </c>
      <c r="B13" s="4" t="s">
        <f>=HYPERLINK("https://www.leilaoonline.net/lote/detalhe/161890", " [ LANCE POR KG ] TUBO P/ CALDEIRA SEM USO 57,15MM ESP 5,5MM A213 - APROX. 340 KG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7,00</t>
        </is>
      </c>
      <c r="F13" s="4" t="inlineStr">
        <is>
          <t>0.10</t>
        </is>
      </c>
    </row>
    <row collapsed="false" customFormat="false" customHeight="false" hidden="false" ht="12.1" outlineLevel="0" r="14">
      <c r="A14" s="5" t="s">
        <f>=HYPERLINK("https://www.leilaoonline.net/lote/detalhe/161951", "003")</f>
      </c>
      <c r="B14" s="4" t="s">
        <f>=HYPERLINK("https://www.leilaoonline.net/lote/detalhe/161951", " [ LANCE POR KG ] TUBO P/ CALDEIRA SEM USO 38,10MM ESP 4,5MM A213 - APROX. 46 KG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7,00</t>
        </is>
      </c>
      <c r="F14" s="4" t="inlineStr">
        <is>
          <t>0.10</t>
        </is>
      </c>
    </row>
    <row collapsed="false" customFormat="false" customHeight="false" hidden="false" ht="12.1" outlineLevel="0" r="15">
      <c r="A15" s="5" t="s">
        <f>=HYPERLINK("https://www.leilaoonline.net/lote/detalhe/161897", "006")</f>
      </c>
      <c r="B15" s="4" t="s">
        <f>=HYPERLINK("https://www.leilaoonline.net/lote/detalhe/161897", " [ LANCE POR KG ] TUBO CALANDRADO SEM USO 20" PARADE 3MM - APROX. 4385 KG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5,00</t>
        </is>
      </c>
      <c r="F15" s="4" t="inlineStr">
        <is>
          <t>0.10</t>
        </is>
      </c>
    </row>
    <row collapsed="false" customFormat="false" customHeight="false" hidden="false" ht="12.1" outlineLevel="0" r="16">
      <c r="A16" s="5" t="s">
        <f>=HYPERLINK("https://www.leilaoonline.net/lote/detalhe/161935", "007")</f>
      </c>
      <c r="B16" s="4" t="s">
        <f>=HYPERLINK("https://www.leilaoonline.net/lote/detalhe/161935", " [ LANCE POR KG ] TUBO CALANDRADO SEM USO 20" PARADE 3MM - APROX. 4385 KG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5,00</t>
        </is>
      </c>
      <c r="F16" s="4" t="inlineStr">
        <is>
          <t>0.10</t>
        </is>
      </c>
    </row>
    <row collapsed="false" customFormat="false" customHeight="false" hidden="false" ht="12.1" outlineLevel="0" r="17">
      <c r="A17" s="5" t="s">
        <f>=HYPERLINK("https://www.leilaoonline.net/lote/detalhe/161924", "008")</f>
      </c>
      <c r="B17" s="4" t="s">
        <f>=HYPERLINK("https://www.leilaoonline.net/lote/detalhe/161924", " [ LANCE POR KG ] TUBO CALANDRADO SEM USO 20" PARADE 5MM - APROX. 1400 KG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5,00</t>
        </is>
      </c>
      <c r="F17" s="4" t="inlineStr">
        <is>
          <t>0.10</t>
        </is>
      </c>
    </row>
    <row collapsed="false" customFormat="false" customHeight="false" hidden="false" ht="12.1" outlineLevel="0" r="18">
      <c r="A18" s="5" t="s">
        <f>=HYPERLINK("https://www.leilaoonline.net/lote/detalhe/161891", "015")</f>
      </c>
      <c r="B18" s="4" t="s">
        <f>=HYPERLINK("https://www.leilaoonline.net/lote/detalhe/161891", " [ LANCE POR KG ] PERFIL U OMEGA SEM USO 16" PAREDE 9,5MM - APROX. 960 KG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4,00</t>
        </is>
      </c>
      <c r="F18" s="4" t="inlineStr">
        <is>
          <t>0.10</t>
        </is>
      </c>
    </row>
    <row collapsed="false" customFormat="false" customHeight="false" hidden="false" ht="12.1" outlineLevel="0" r="19">
      <c r="A19" s="5" t="s">
        <f>=HYPERLINK("https://www.leilaoonline.net/lote/detalhe/161892", "016")</f>
      </c>
      <c r="B19" s="4" t="s">
        <f>=HYPERLINK("https://www.leilaoonline.net/lote/detalhe/161892", " [ LANCE POR KG ] PÉ DIREITO TUBOLAR 6" X 4900MM 18 UNIDADES - APROX. 3888 KG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6,00</t>
        </is>
      </c>
      <c r="F19" s="4" t="inlineStr">
        <is>
          <t>0.10</t>
        </is>
      </c>
    </row>
    <row collapsed="false" customFormat="false" customHeight="false" hidden="false" ht="12.1" outlineLevel="0" r="20">
      <c r="A20" s="5" t="s">
        <f>=HYPERLINK("https://www.leilaoonline.net/lote/detalhe/161940", "019")</f>
      </c>
      <c r="B20" s="4" t="s">
        <f>=HYPERLINK("https://www.leilaoonline.net/lote/detalhe/161940", " [ LANCE POR KG ] VIGA H 8" X 4800MM 3 UNIDADES - APROX. 880 KG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6,00</t>
        </is>
      </c>
      <c r="F20" s="4" t="inlineStr">
        <is>
          <t>0.10</t>
        </is>
      </c>
    </row>
    <row collapsed="false" customFormat="false" customHeight="false" hidden="false" ht="12.1" outlineLevel="0" r="21">
      <c r="A21" s="5" t="s">
        <f>=HYPERLINK("https://www.leilaoonline.net/lote/detalhe/161946", "020")</f>
      </c>
      <c r="B21" s="4" t="s">
        <f>=HYPERLINK("https://www.leilaoonline.net/lote/detalhe/161946", " [ LANCE POR KG ] VIGA U 12" X 2800MM 8 UNIDADES - APROX. 2352 KG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6,00</t>
        </is>
      </c>
      <c r="F21" s="4" t="inlineStr">
        <is>
          <t>0.10</t>
        </is>
      </c>
    </row>
    <row collapsed="false" customFormat="false" customHeight="false" hidden="false" ht="12.1" outlineLevel="0" r="22">
      <c r="A22" s="5" t="s">
        <f>=HYPERLINK("https://www.leilaoonline.net/lote/detalhe/161904", "022")</f>
      </c>
      <c r="B22" s="4" t="s">
        <f>=HYPERLINK("https://www.leilaoonline.net/lote/detalhe/161904", " CONJUNTO DE CONVERSOR OSCILANTE DE TORQUE PARA MOENDA 42" X 78", COMPLETO, LADO ACIONAMENTO, LADO ACIONADO E O DISPOSITIVO DE LIGAÇÃO CENTRAL, MARCA ACIP, USADO. 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=HYPERLINK("https://www.leilaoonline.net/lote/detalhe/161889", "024")</f>
      </c>
      <c r="B23" s="4" t="s">
        <f>=HYPERLINK("https://www.leilaoonline.net/lote/detalhe/161889", " TANQUE USADO 15M³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=HYPERLINK("https://www.leilaoonline.net/lote/detalhe/161914", "025")</f>
      </c>
      <c r="B24" s="4" t="s">
        <f>=HYPERLINK("https://www.leilaoonline.net/lote/detalhe/161914", " TANQUE USADO 15M³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=HYPERLINK("https://www.leilaoonline.net/lote/detalhe/161937", "026")</f>
      </c>
      <c r="B25" s="4" t="s">
        <f>=HYPERLINK("https://www.leilaoonline.net/lote/detalhe/161937", " TANQUE USADO 15M³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=HYPERLINK("https://www.leilaoonline.net/lote/detalhe/161921", "027")</f>
      </c>
      <c r="B26" s="4" t="s">
        <f>=HYPERLINK("https://www.leilaoonline.net/lote/detalhe/161921", " [ LANCE POR KG ] TUBO 1/2"A 6"- APROX. 7000 KG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5,00</t>
        </is>
      </c>
      <c r="F26" s="4" t="inlineStr">
        <is>
          <t>0.10</t>
        </is>
      </c>
    </row>
    <row collapsed="false" customFormat="false" customHeight="false" hidden="false" ht="12.1" outlineLevel="0" r="27">
      <c r="A27" s="5" t="s">
        <f>=HYPERLINK("https://www.leilaoonline.net/lote/detalhe/161915", "028")</f>
      </c>
      <c r="B27" s="4" t="s">
        <f>=HYPERLINK("https://www.leilaoonline.net/lote/detalhe/161915", " [ LANCE POR KG ] TUBO 8"- APROX. 1000 KG 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5,00</t>
        </is>
      </c>
      <c r="F27" s="4" t="inlineStr">
        <is>
          <t>0.10</t>
        </is>
      </c>
    </row>
    <row collapsed="false" customFormat="false" customHeight="false" hidden="false" ht="12.1" outlineLevel="0" r="28">
      <c r="A28" s="5" t="s">
        <f>=HYPERLINK("https://www.leilaoonline.net/lote/detalhe/161926", "029")</f>
      </c>
      <c r="B28" s="4" t="s">
        <f>=HYPERLINK("https://www.leilaoonline.net/lote/detalhe/161926", " PENEIRA ROTATIVA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37.500,00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=HYPERLINK("https://www.leilaoonline.net/lote/detalhe/161931", "030")</f>
      </c>
      <c r="B29" s="4" t="s">
        <f>=HYPERLINK("https://www.leilaoonline.net/lote/detalhe/161931", " [ LANCE POR KG ] APROX. 5000 KG DE PISO TIPO SELMEC APROX. 110M²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5,00</t>
        </is>
      </c>
      <c r="F29" s="4" t="inlineStr">
        <is>
          <t>0.10</t>
        </is>
      </c>
    </row>
    <row collapsed="false" customFormat="false" customHeight="false" hidden="false" ht="12.1" outlineLevel="0" r="30">
      <c r="A30" s="5" t="s">
        <f>=HYPERLINK("https://www.leilaoonline.net/lote/detalhe/161947", "031")</f>
      </c>
      <c r="B30" s="4" t="s">
        <f>=HYPERLINK("https://www.leilaoonline.net/lote/detalhe/161947", " [ LANCE POR KG ] CHAPA XADREZ DE 3/16" E 1/4" COM TAMANHOS DIFERENTES - APROX. 8000 KG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5,00</t>
        </is>
      </c>
      <c r="F30" s="4" t="inlineStr">
        <is>
          <t>0.10</t>
        </is>
      </c>
    </row>
    <row collapsed="false" customFormat="false" customHeight="false" hidden="false" ht="12.1" outlineLevel="0" r="31">
      <c r="A31" s="5" t="s">
        <f>=HYPERLINK("https://www.leilaoonline.net/lote/detalhe/161952", "033")</f>
      </c>
      <c r="B31" s="4" t="s">
        <f>=HYPERLINK("https://www.leilaoonline.net/lote/detalhe/161952", " [ LANCE POR KG ] VIGA I 40" X 14" X 8000 ESPESSURA ABA 18,5MM E ALMA 13MM - APROX. 9000 KG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6,00</t>
        </is>
      </c>
      <c r="F31" s="4" t="inlineStr">
        <is>
          <t>0.10</t>
        </is>
      </c>
    </row>
    <row collapsed="false" customFormat="false" customHeight="false" hidden="false" ht="12.1" outlineLevel="0" r="32">
      <c r="A32" s="5" t="s">
        <f>=HYPERLINK("https://www.leilaoonline.net/lote/detalhe/161912", "038")</f>
      </c>
      <c r="B32" s="4" t="s">
        <f>=HYPERLINK("https://www.leilaoonline.net/lote/detalhe/161912", " [ LANCE POR KG ] TUBOS CALANDRADOS DE 10" A 40" - APROX. 6000 KG - VENDA NO ESTADO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5,00</t>
        </is>
      </c>
      <c r="F32" s="4" t="inlineStr">
        <is>
          <t>0.10</t>
        </is>
      </c>
    </row>
    <row collapsed="false" customFormat="false" customHeight="false" hidden="false" ht="12.1" outlineLevel="0" r="33">
      <c r="A33" s="5" t="s">
        <f>=HYPERLINK("https://www.leilaoonline.net/lote/detalhe/161906", "039")</f>
      </c>
      <c r="B33" s="4" t="s">
        <f>=HYPERLINK("https://www.leilaoonline.net/lote/detalhe/161906", " BICA DOSADORA DE RESIDUOS - VENDA NO ESTADO CONFORME LOTE EXPOSTO")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23.000,00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=HYPERLINK("https://www.leilaoonline.net/lote/detalhe/161909", "040")</f>
      </c>
      <c r="B34" s="4" t="s">
        <f>=HYPERLINK("https://www.leilaoonline.net/lote/detalhe/161909", " [ LANCE POR KG ] TUBO DE 16" A 24" - APROX. 3000 KG - VENDA NO ESTADO CONFORME LOTE EXPOSTO")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5,00</t>
        </is>
      </c>
      <c r="F34" s="4" t="inlineStr">
        <is>
          <t>0.10</t>
        </is>
      </c>
    </row>
    <row collapsed="false" customFormat="false" customHeight="false" hidden="false" ht="12.1" outlineLevel="0" r="35">
      <c r="A35" s="5" t="s">
        <f>=HYPERLINK("https://www.leilaoonline.net/lote/detalhe/161911", "041")</f>
      </c>
      <c r="B35" s="4" t="s">
        <f>=HYPERLINK("https://www.leilaoonline.net/lote/detalhe/161911", " BOMBA IMBIL VAZÃO 200/35 M³/H COM MOTOR ELÉTRICO WEG 40CV - VENDA NO ESTADO CONFORME LOTE EXPOSTO")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6.800,00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=HYPERLINK("https://www.leilaoonline.net/lote/detalhe/161905", "042")</f>
      </c>
      <c r="B36" s="4" t="s">
        <f>=HYPERLINK("https://www.leilaoonline.net/lote/detalhe/161905", " BOMBA IMBIL VAZÃO 250L/30M³/H COM MOTOR ELÉTRICO WEG 40CV - VENDA NO ESTADO CONFORME LOTE EXPOSTO")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6.800,00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=HYPERLINK("https://www.leilaoonline.net/lote/detalhe/161927", "043")</f>
      </c>
      <c r="B37" s="4" t="s">
        <f>=HYPERLINK("https://www.leilaoonline.net/lote/detalhe/161927", " BOMBA IMBIL VAZÃO 80L/50M³/H COM MOTOR ELÉTRICO GE 40CV - VENDA NO ESTADO CONFORME LOTE EXPOSTO")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=HYPERLINK("https://www.leilaoonline.net/lote/detalhe/161930", "044")</f>
      </c>
      <c r="B38" s="4" t="s">
        <f>=HYPERLINK("https://www.leilaoonline.net/lote/detalhe/161930", " BOMBA IMBIL VAZÃO 50L/30M³/H COM MOTOR ELÉTRICO EBERLE 10CV - VENDA NO ESTADO CONFORME LOTE EXPOSTO")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1.900,00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=HYPERLINK("https://www.leilaoonline.net/lote/detalhe/161932", "045")</f>
      </c>
      <c r="B39" s="4" t="s">
        <f>=HYPERLINK("https://www.leilaoonline.net/lote/detalhe/161932", " GUINCHO HILO DE 14 METROS DE ALTURA C/ REDUTOR, FREIO E MOTOR ELETRICO P/ DESCARGA DE CAMINHÃO ATÉ 25 TON - VENDA NO ESTADO CONFORME LOTE EXPOSTO")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17.500,00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=HYPERLINK("https://www.leilaoonline.net/lote/detalhe/161945", "049")</f>
      </c>
      <c r="B40" s="4" t="s">
        <f>=HYPERLINK("https://www.leilaoonline.net/lote/detalhe/161945", " [ LANCE POR KG ] TUBO INOX 2" E 3" - APROX. 2500 KG - VENDA NO ESTADO CONFORME LOTE EXPOSTO")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18,00</t>
        </is>
      </c>
      <c r="F40" s="4" t="inlineStr">
        <is>
          <t>0.20</t>
        </is>
      </c>
    </row>
    <row collapsed="false" customFormat="false" customHeight="false" hidden="false" ht="12.1" outlineLevel="0" r="41">
      <c r="A41" s="5" t="s">
        <f>=HYPERLINK("https://www.leilaoonline.net/lote/detalhe/161900", "053")</f>
      </c>
      <c r="B41" s="4" t="s">
        <f>=HYPERLINK("https://www.leilaoonline.net/lote/detalhe/161900", " PRÉ AQUECEDOR DE 150 - VENDA NO ESTADO CONFORME LOTE EXPOSTO")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104.000,00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=HYPERLINK("https://www.leilaoonline.net/lote/detalhe/161910", "054")</f>
      </c>
      <c r="B42" s="4" t="s">
        <f>=HYPERLINK("https://www.leilaoonline.net/lote/detalhe/161910", " PRÉ AQUECEDOR DE 150-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104.000,00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=HYPERLINK("https://www.leilaoonline.net/lote/detalhe/161950", "057")</f>
      </c>
      <c r="B43" s="4" t="s">
        <f>=HYPERLINK("https://www.leilaoonline.net/lote/detalhe/161950", " [ LANCE POR KG ] VIGA I 22" - 5 UNIDADES 4,4M CADA - TOTAL APROX. 2200 KG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5,00</t>
        </is>
      </c>
      <c r="F43" s="4" t="inlineStr">
        <is>
          <t>0.10</t>
        </is>
      </c>
    </row>
    <row collapsed="false" customFormat="false" customHeight="false" hidden="false" ht="12.1" outlineLevel="0" r="44">
      <c r="A44" s="5" t="s">
        <f>=HYPERLINK("https://www.leilaoonline.net/lote/detalhe/161949", "060")</f>
      </c>
      <c r="B44" s="4" t="s">
        <f>=HYPERLINK("https://www.leilaoonline.net/lote/detalhe/161949", " BARRACÃO (PÉ DIREITO COM 12 UNIDADES DE VIGA H 350 X 350 COM 16,9M CADA, TESOURA COM 6 UNIDADES DE VIGA U 6" COM 12,4M CADA E TESOURA COM 6 UNIDADES DE VIGA U 6" COM 6,5M CADA) - VENDA NO ESTADO CONFORME LOTE EXPOSTO - FALTAM FOTOS")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290.000,00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=HYPERLINK("https://www.leilaoonline.net/lote/detalhe/161893", "062")</f>
      </c>
      <c r="B45" s="4" t="s">
        <f>=HYPERLINK("https://www.leilaoonline.net/lote/detalhe/161893", " ELETROIMÃ 78"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83.000,00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=HYPERLINK("https://www.leilaoonline.net/lote/detalhe/161943", "063")</f>
      </c>
      <c r="B46" s="4" t="s">
        <f>=HYPERLINK("https://www.leilaoonline.net/lote/detalhe/161943", " ELETROIMÃ 66"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=HYPERLINK("https://www.leilaoonline.net/lote/detalhe/161939", "064")</f>
      </c>
      <c r="B47" s="4" t="s">
        <f>=HYPERLINK("https://www.leilaoonline.net/lote/detalhe/161939", " FABRICA PARA ENVASE DE ALCOOL EM GEL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170.000,00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=HYPERLINK("https://www.leilaoonline.net/lote/detalhe/161919", "077")</f>
      </c>
      <c r="B48" s="4" t="s">
        <f>=HYPERLINK("https://www.leilaoonline.net/lote/detalhe/161919", " 6 UNIDADES DE CAIXAS DE INCÊNDIO SEM USO 90cm X 60cm X 17cm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=HYPERLINK("https://www.leilaoonline.net/lote/detalhe/161916", "080")</f>
      </c>
      <c r="B49" s="4" t="s">
        <f>=HYPERLINK("https://www.leilaoonline.net/lote/detalhe/161916", " VALVULA GAVETA 14" USADA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=HYPERLINK("https://www.leilaoonline.net/lote/detalhe/161907", "081")</f>
      </c>
      <c r="B50" s="4" t="s">
        <f>=HYPERLINK("https://www.leilaoonline.net/lote/detalhe/161907", " VALVULA GAVETA 14" USADA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=HYPERLINK("https://www.leilaoonline.net/lote/detalhe/161895", "082")</f>
      </c>
      <c r="B51" s="4" t="s">
        <f>=HYPERLINK("https://www.leilaoonline.net/lote/detalhe/161895", "RODETE PARA MOENDA EM AÇO FUNDIDO 1045 COM APROX ØEXT: 1320mm; ØINT: 485mm; ALTURA: 210mm  Z: 20 DENTES - VENDA NO ESTADO CONFORME LOTE EXPOSTO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14.000,00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=HYPERLINK("https://www.leilaoonline.net/lote/detalhe/161887", "083")</f>
      </c>
      <c r="B52" s="4" t="s">
        <f>=HYPERLINK("https://www.leilaoonline.net/lote/detalhe/161887", "RODETE PARA MOENDA EM AÇO FUNDIDO 1045 COM APROX ØEXT: 1320mm; ØINT: 485mm; ALTURA: 210mm Z: 20 DENTES - VENDA NO ESTADO CONFORME LOTE EXPOSTO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14.000,00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=HYPERLINK("https://www.leilaoonline.net/lote/detalhe/161903", "084")</f>
      </c>
      <c r="B53" s="4" t="s">
        <f>=HYPERLINK("https://www.leilaoonline.net/lote/detalhe/161903", "RODETE PARA MOENDA EM AÇO FUNDIDO 1045 COM APROX ØEXT: 1220mm; ØINT: 490mm; ALTURA: 210mm Z: 19 DENTES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14.000,00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=HYPERLINK("https://www.leilaoonline.net/lote/detalhe/161901", "085")</f>
      </c>
      <c r="B54" s="4" t="s">
        <f>=HYPERLINK("https://www.leilaoonline.net/lote/detalhe/161901", "RODETE PARA MOENDA EM AÇO FUNDIDO 1045 COM APROX ØEXT: 1220mm; ØINT: 490mm; ALTURA: 210mm Z: 19 DENTES 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14.000,00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=HYPERLINK("https://www.leilaoonline.net/lote/detalhe/161925", "086")</f>
      </c>
      <c r="B55" s="4" t="s">
        <f>=HYPERLINK("https://www.leilaoonline.net/lote/detalhe/161925", "RODETE PARA MOENDA EM AÇO FUNDIDO 1045 COM APROX ØEXT: 1220mm; ØINT: 490mm; ALTURA: 210mm Z: 19 DENTES - VENDA NO ESTADO CONFORME LOTE EXPOSTO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14.000,00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=HYPERLINK("https://www.leilaoonline.net/lote/detalhe/161918", "087")</f>
      </c>
      <c r="B56" s="4" t="s">
        <f>=HYPERLINK("https://www.leilaoonline.net/lote/detalhe/161918", "RODETE PARA MOENDA EM AÇO FUNDIDO 1045 COM APROX ØEXT: 1220mm; ØINT: 490mm; ALTURA: 210mm Z: 19 DENTES - VENDA NO ESTADO CONFORME LOTE EXPOSTO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14.000,00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=HYPERLINK("https://www.leilaoonline.net/lote/detalhe/161899", "088")</f>
      </c>
      <c r="B57" s="4" t="s">
        <f>=HYPERLINK("https://www.leilaoonline.net/lote/detalhe/161899", "RODETE PARA MOENDA EM AÇO FUNDIDO 1045 COM APROX ØEXT: 1115mm; ØINT: 490mm; ALTURA: 460mm Z: 15 DENTES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30.000,00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=HYPERLINK("https://www.leilaoonline.net/lote/detalhe/161898", "089")</f>
      </c>
      <c r="B58" s="4" t="s">
        <f>=HYPERLINK("https://www.leilaoonline.net/lote/detalhe/161898", "RODETE PARA MOENDA EM AÇO FUNDIDO 1045 COM APROX ØEXT: 1115mm; ØINT: 490mm; ALTURA: 460mm Z: 15 DENTES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30.000,00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=HYPERLINK("https://www.leilaoonline.net/lote/detalhe/161944", "090")</f>
      </c>
      <c r="B59" s="4" t="s">
        <f>=HYPERLINK("https://www.leilaoonline.net/lote/detalhe/161944", "RODETE PARA MOENDA EM AÇO FUNDIDO 1045 COM APROX ØEXT: 1115mm; ØINT: 490mm; ALTURA: 460mm Z: 15 DENTES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30.000,00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=HYPERLINK("https://www.leilaoonline.net/lote/detalhe/161902", "091")</f>
      </c>
      <c r="B60" s="4" t="s">
        <f>=HYPERLINK("https://www.leilaoonline.net/lote/detalhe/161902", " 5 UNIDADES DE CAIXAS COM 10 CONJUNTOS DE MANGUEIRA FLEXIVEL DE 1,5M PARA SPRINKLER (50 UNIDADES DE CONJUNTOS NO TOTAL) - VENDA NO ESTADO CONFORME LOTE EXPOSTO")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2.900,00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=HYPERLINK("https://www.leilaoonline.net/lote/detalhe/161948", "092")</f>
      </c>
      <c r="B61" s="4" t="s">
        <f>=HYPERLINK("https://www.leilaoonline.net/lote/detalhe/161948", " 5 UNIDADES DE CAIXAS COM 10 CONJUNTOS DE MANGUEIRA FLEXIVEL DE 1,5M PARA SPRINKLER (50 UNIDADES DE CONJUNTOS NO TOTAL) - VENDA NO ESTADO CONFORME LOTE EXPOSTO")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2.900,00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=HYPERLINK("https://www.leilaoonline.net/lote/detalhe/161936", "093")</f>
      </c>
      <c r="B62" s="4" t="s">
        <f>=HYPERLINK("https://www.leilaoonline.net/lote/detalhe/161936", " 5 UNIDADES DE CAIXAS COM 10 CONJUNTOS DE MANGUEIRA FLEXIVEL DE 1,5M PARA SPRINKLER (50 UNIDADES DE CONJUNTOS NO TOTAL) - VENDA NO ESTADO CONFORME LOTE EXPOSTO")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2.900,00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=HYPERLINK("https://www.leilaoonline.net/lote/detalhe/161933", "094")</f>
      </c>
      <c r="B63" s="4" t="s">
        <f>=HYPERLINK("https://www.leilaoonline.net/lote/detalhe/161933", " 5 UNIDADES DE CAIXAS COM 10 CONJUNTOS DE MANGUEIRA FLEXIVEL DE 1,5M PARA SPRINKLER (50 UNIDADES DE CONJUNTOS NO TOTAL) - VENDA NO ESTADO CONFORME LOTE EXPOSTO")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2.900,00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=HYPERLINK("https://www.leilaoonline.net/lote/detalhe/161934", "095")</f>
      </c>
      <c r="B64" s="4" t="s">
        <f>=HYPERLINK("https://www.leilaoonline.net/lote/detalhe/161934", " 5 UNIDADES DE CAIXAS COM 10 CONJUNTOS DE MANGUEIRA FLEXIVEL DE 1,5M PARA SPRINKLER (50 UNIDADES DE CONJUNTOS NO TOTAL) - VENDA NO ESTADO CONFORME LOTE EXPOSTO")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2.900,00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=HYPERLINK("https://www.leilaoonline.net/lote/detalhe/161938", "096")</f>
      </c>
      <c r="B65" s="4" t="s">
        <f>=HYPERLINK("https://www.leilaoonline.net/lote/detalhe/161938", " 5 UNIDADES DE CAIXAS COM 10 CONJUNTOS DE MANGUEIRA FLEXIVEL DE 1,5M PARA SPRINKLER (50 UNIDADES DE CONJUNTOS NO TOTAL) - VENDA NO ESTADO CONFORME LOTE EXPOSTO")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2.900,00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=HYPERLINK("https://www.leilaoonline.net/lote/detalhe/161928", "097")</f>
      </c>
      <c r="B66" s="4" t="s">
        <f>=HYPERLINK("https://www.leilaoonline.net/lote/detalhe/161928", " 5 UNIDADES DE CAIXAS COM 10 CONJUNTOS DE MANGUEIRA FLEXIVEL DE 1,5M PARA SPRINKLER (50 UNIDADES DE CONJUNTOS NO TOTAL) - VENDA NO ESTADO CONFORME LOTE EXPOSTO")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2.900,00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=HYPERLINK("https://www.leilaoonline.net/lote/detalhe/161896", "098")</f>
      </c>
      <c r="B67" s="4" t="s">
        <f>=HYPERLINK("https://www.leilaoonline.net/lote/detalhe/161896", " 5 UNIDADES DE CAIXAS COM 10 CONJUNTOS DE MANGUEIRA FLEXIVEL DE 1,5M PARA SPRINKLER (50 UNIDADES DE CONJUNTOS NO TOTAL) - VENDA NO ESTADO CONFORME LOTE EXPOSTO")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2.900,00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=HYPERLINK("https://www.leilaoonline.net/lote/detalhe/161917", "099")</f>
      </c>
      <c r="B68" s="4" t="s">
        <f>=HYPERLINK("https://www.leilaoonline.net/lote/detalhe/161917", " 5 UNIDADES DE CAIXAS COM 10 CONJUNTOS DE MANGUEIRA FLEXIVEL DE 1,5M PARA SPRINKLER (50 UNIDADES DE CONJUNTOS NO TOTAL) - VENDA NO ESTADO CONFORME LOTE EXPOSTO")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2.900,00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=HYPERLINK("https://www.leilaoonline.net/lote/detalhe/161913", "100")</f>
      </c>
      <c r="B69" s="4" t="s">
        <f>=HYPERLINK("https://www.leilaoonline.net/lote/detalhe/161913", " 5 UNIDADES DE CAIXAS COM 10 CONJUNTOS DE MANGUEIRA FLEXIVEL DE 1,5M PARA SPRINKLER (50 UNIDADES DE CONJUNTOS NO TOTAL) - VENDA NO ESTADO CONFORME LOTE EXPOSTO")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2.900,00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=HYPERLINK("https://www.leilaoonline.net/lote/detalhe/161908", "101")</f>
      </c>
      <c r="B70" s="4" t="s">
        <f>=HYPERLINK("https://www.leilaoonline.net/lote/detalhe/161908", " 5 UNIDADES DE CAIXAS COM 10 CONJUNTOS DE MANGUEIRA FLEXIVEL DE 1,5M PARA SPRINKLER (50 UNIDADES DE CONJUNTOS NO TOTAL) - VENDA NO ESTADO CONFORME LOTE EXPOSTO")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2.900,00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=HYPERLINK("https://www.leilaoonline.net/lote/detalhe/161886", "102")</f>
      </c>
      <c r="B71" s="4" t="s">
        <f>=HYPERLINK("https://www.leilaoonline.net/lote/detalhe/161886", " 5 UNIDADES DE CAIXAS COM 10 CONJUNTOS DE MANGUEIRA FLEXIVEL DE 1,5M PARA SPRINKLER (50 UNIDADES DE CONJUNTOS NO TOTAL) - VENDA NO ESTADO CONFORME LOTE EXPOSTO")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2.900,00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=HYPERLINK("https://www.leilaoonline.net/lote/detalhe/161894", "103")</f>
      </c>
      <c r="B72" s="4" t="s">
        <f>=HYPERLINK("https://www.leilaoonline.net/lote/detalhe/161894", " 5 UNIDADES DE CAIXAS COM 10 CONJUNTOS DE MANGUEIRA FLEXIVEL DE 1,5M PARA SPRINKLER (50 UNIDADES DE CONJUNTOS NO TOTAL) - VENDA NO ESTADO CONFORME LOTE EXPOSTO")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2.900,00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=HYPERLINK("https://www.leilaoonline.net/lote/detalhe/161888", "104")</f>
      </c>
      <c r="B73" s="4" t="s">
        <f>=HYPERLINK("https://www.leilaoonline.net/lote/detalhe/161888", " 5 UNIDADES DE CAIXAS COM 10 CONJUNTOS DE MANGUEIRA FLEXIVEL DE 1,5M PARA SPRINKLER (50 UNIDADES DE CONJUNTOS NO TOTAL) - VENDA NO ESTADO CONFORME LOTE EXPOSTO")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2.900,00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=HYPERLINK("https://www.leilaoonline.net/lote/detalhe/161929", "105")</f>
      </c>
      <c r="B74" s="4" t="s">
        <f>=HYPERLINK("https://www.leilaoonline.net/lote/detalhe/161929", " 5 UNIDADES DE CAIXAS COM 10 CONJUNTOS DE MANGUEIRA FLEXIVEL DE 1,5M PARA SPRINKLER (50 UNIDADES DE CONJUNTOS NO TOTAL) - VENDA NO ESTADO CONFORME LOTE EXPOSTO")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2.900,00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=HYPERLINK("https://www.leilaoonline.net/lote/detalhe/161942", "106")</f>
      </c>
      <c r="B75" s="4" t="s">
        <f>=HYPERLINK("https://www.leilaoonline.net/lote/detalhe/161942", " 5 UNIDADES DE CAIXAS COM 10 CONJUNTOS DE MANGUEIRA FLEXIVEL DE 1,5M PARA SPRINKLER (50 UNIDADES DE CONJUNTOS NO TOTAL) - VENDA NO ESTADO CONFORME LOTE EXPOSTO")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2.900,00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=HYPERLINK("https://www.leilaoonline.net/lote/detalhe/161922", "107")</f>
      </c>
      <c r="B76" s="4" t="s">
        <f>=HYPERLINK("https://www.leilaoonline.net/lote/detalhe/161922", " 5 UNIDADES DE CAIXAS COM 10 CONJUNTOS DE MANGUEIRA FLEXIVEL DE 1,5M PARA SPRINKLER (50 UNIDADES DE CONJUNTOS NO TOTAL) - VENDA NO ESTADO CONFORME LOTE EXPOSTO")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2.900,00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=HYPERLINK("https://www.leilaoonline.net/lote/detalhe/161920", "108")</f>
      </c>
      <c r="B77" s="4" t="s">
        <f>=HYPERLINK("https://www.leilaoonline.net/lote/detalhe/161920", " 5 UNIDADES DE CAIXAS COM 10 CONJUNTOS DE MANGUEIRA FLEXIVEL DE 1,5M PARA SPRINKLER (50 UNIDADES DE CONJUNTOS NO TOTAL) - VENDA NO ESTADO CONFORME LOTE EXPOSTO")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2.900,00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=HYPERLINK("https://www.leilaoonline.net/lote/detalhe/161941", "109")</f>
      </c>
      <c r="B78" s="4" t="s">
        <f>=HYPERLINK("https://www.leilaoonline.net/lote/detalhe/161941", "1 UNIDADE DE CAIXA COM 10 CONJUNTOS DE MANGUEIRA FLEXIVEL DE 1,5M PARA SPRINKLER (20 UNIDADES DE CONJUNTOS NO TOTAL) - VENDA NO ESTADO CONFORME LOTE EXPOSTO")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900,00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=HYPERLINK("https://www.leilaoonline.net/lote/detalhe/161954", "112")</f>
      </c>
      <c r="B79" s="4" t="s">
        <f>=HYPERLINK("https://www.leilaoonline.net/lote/detalhe/161954", "CAMINHÃO CARGA SECA VOLKSWAGEN 17.250 E, 2010/2010/TRES EIXOS, 6x2 COM CARROCERIA EM MADEIRA EM PISO DE MADEIRA")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145.500,00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=HYPERLINK("https://www.leilaoonline.net/lote/detalhe/164387", "113")</f>
      </c>
      <c r="B80" s="4" t="s">
        <f>=HYPERLINK("https://www.leilaoonline.net/lote/detalhe/164387", " [LANCE POR KG ] TUBO 10" PAREDE 8MM-APROX 6000 KG VENDA NO ESTADO CONFORME LOTE EXPOSTO")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4,00</t>
        </is>
      </c>
      <c r="F80" s="4" t="inlineStr">
        <is>
          <t>0.20</t>
        </is>
      </c>
    </row>
    <row collapsed="false" customFormat="false" customHeight="false" hidden="false" ht="12.1" outlineLevel="0" r="81">
      <c r="A81" s="5" t="s">
        <f>=HYPERLINK("https://www.leilaoonline.net/lote/detalhe/164390", "114")</f>
      </c>
      <c r="B81" s="4" t="s">
        <f>=HYPERLINK("https://www.leilaoonline.net/lote/detalhe/164390", " [LANCE POR KG] TESOURA COM 15M-APROXIMADAMENTE 10.000KG VENDA NO ESTADO CONFORME LOTE EXPOSTO")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8,00</t>
        </is>
      </c>
      <c r="F81" s="4" t="inlineStr">
        <is>
          <t>0.20</t>
        </is>
      </c>
    </row>
    <row collapsed="false" customFormat="false" customHeight="false" hidden="false" ht="12.1" outlineLevel="0" r="82">
      <c r="A82" s="5" t="s">
        <f>=HYPERLINK("https://www.leilaoonline.net/lote/detalhe/164383", "115")</f>
      </c>
      <c r="B82" s="4" t="s">
        <f>=HYPERLINK("https://www.leilaoonline.net/lote/detalhe/164383", " [LANCE POR KG] TESOURA COM 15M-APROXIMADAMENTE 10.000KG VENDA NO ESTADO CONFORME LOTE EXPOSTO")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8,00</t>
        </is>
      </c>
      <c r="F82" s="4" t="inlineStr">
        <is>
          <t>0.20</t>
        </is>
      </c>
    </row>
    <row collapsed="false" customFormat="false" customHeight="false" hidden="false" ht="12.1" outlineLevel="0" r="83">
      <c r="A83" s="5" t="s">
        <f>=HYPERLINK("https://www.leilaoonline.net/lote/detalhe/164381", "116")</f>
      </c>
      <c r="B83" s="4" t="s">
        <f>=HYPERLINK("https://www.leilaoonline.net/lote/detalhe/164381", " [LANCE POR KG] TESOURA COM 15M-APROXIMADAMENTE 10.000KG VENDA NO ESTADO CONFORME LOTE EXPOSTO")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8,00</t>
        </is>
      </c>
      <c r="F83" s="4" t="inlineStr">
        <is>
          <t>0.20</t>
        </is>
      </c>
    </row>
    <row collapsed="false" customFormat="false" customHeight="false" hidden="false" ht="12.1" outlineLevel="0" r="84">
      <c r="A84" s="5" t="s">
        <f>=HYPERLINK("https://www.leilaoonline.net/lote/detalhe/164394", "117")</f>
      </c>
      <c r="B84" s="4" t="s">
        <f>=HYPERLINK("https://www.leilaoonline.net/lote/detalhe/164394", " [LANCE POR KG] TESOURA COM 15M-APROXIMADAMENTE 10.000KG VENDA NO ESTADO CONFORME LOTE EXPOSTO")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8,00</t>
        </is>
      </c>
      <c r="F84" s="4" t="inlineStr">
        <is>
          <t>0.20</t>
        </is>
      </c>
    </row>
    <row collapsed="false" customFormat="false" customHeight="false" hidden="false" ht="12.1" outlineLevel="0" r="85">
      <c r="A85" s="5" t="s">
        <f>=HYPERLINK("https://www.leilaoonline.net/lote/detalhe/164389", "118")</f>
      </c>
      <c r="B85" s="4" t="s">
        <f>=HYPERLINK("https://www.leilaoonline.net/lote/detalhe/164389", " [ LANCE POR KG ] VIGA W(H) 150 X 29,8 SEM USO - APROXIMADAMENTE 5.000KG - VENDA NO ESTADO CONFORME LOTE EXPOSTO")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5,00</t>
        </is>
      </c>
      <c r="F85" s="4" t="inlineStr">
        <is>
          <t>0.20</t>
        </is>
      </c>
    </row>
    <row collapsed="false" customFormat="false" customHeight="false" hidden="false" ht="12.1" outlineLevel="0" r="86">
      <c r="A86" s="5" t="s">
        <f>=HYPERLINK("https://www.leilaoonline.net/lote/detalhe/164384", "119")</f>
      </c>
      <c r="B86" s="4" t="s">
        <f>=HYPERLINK("https://www.leilaoonline.net/lote/detalhe/164384", " [ LANCE POR KG ] VIGA W 250 X 17,9 SEM USO - APROXIMADAMENTE 2.700KG - VENDA NO ESTADO CONFORME LOTE EXPOSTO")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5,00</t>
        </is>
      </c>
      <c r="F86" s="4" t="inlineStr">
        <is>
          <t>0.20</t>
        </is>
      </c>
    </row>
    <row collapsed="false" customFormat="false" customHeight="false" hidden="false" ht="12.1" outlineLevel="0" r="87">
      <c r="A87" s="5" t="s">
        <f>=HYPERLINK("https://www.leilaoonline.net/lote/detalhe/164382", "120")</f>
      </c>
      <c r="B87" s="4" t="s">
        <f>=HYPERLINK("https://www.leilaoonline.net/lote/detalhe/164382", " [ LANCE POR KG ] VIGA W 310 SEM USO - APROXIMADAMENTE 10.000KG - VENDA NO ESTADO CONFORME LOTE EXPOSTO")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5,00</t>
        </is>
      </c>
      <c r="F87" s="4" t="inlineStr">
        <is>
          <t>0.20</t>
        </is>
      </c>
    </row>
    <row collapsed="false" customFormat="false" customHeight="false" hidden="false" ht="12.1" outlineLevel="0" r="88">
      <c r="A88" s="5" t="s">
        <f>=HYPERLINK("https://www.leilaoonline.net/lote/detalhe/164393", "121")</f>
      </c>
      <c r="B88" s="4" t="s">
        <f>=HYPERLINK("https://www.leilaoonline.net/lote/detalhe/164393", " [ LANCE POR KG ] VIGA W 360 X 51 SEM USO - APROXIMADAMENTE 2.800KG - VENDA NO ESTADO CONFORME LOTE EXPOSTO")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5,00</t>
        </is>
      </c>
      <c r="F88" s="4" t="inlineStr">
        <is>
          <t>0.20</t>
        </is>
      </c>
    </row>
    <row collapsed="false" customFormat="false" customHeight="false" hidden="false" ht="12.1" outlineLevel="0" r="89">
      <c r="A89" s="5" t="s">
        <f>=HYPERLINK("https://www.leilaoonline.net/lote/detalhe/164392", "122")</f>
      </c>
      <c r="B89" s="4" t="s">
        <f>=HYPERLINK("https://www.leilaoonline.net/lote/detalhe/164392", " [ LANCE POR KG ] VIGA W 600 X 82 SEM USO - APROXIMADAMENTE 5.000KG - VENDA NO ESTADO CONFORME LOTE EXPOSTO")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5,00</t>
        </is>
      </c>
      <c r="F89" s="4" t="inlineStr">
        <is>
          <t>0.20</t>
        </is>
      </c>
    </row>
    <row collapsed="false" customFormat="false" customHeight="false" hidden="false" ht="12.1" outlineLevel="0" r="90">
      <c r="A90" s="5" t="s">
        <f>=HYPERLINK("https://www.leilaoonline.net/lote/detalhe/164391", "123")</f>
      </c>
      <c r="B90" s="4" t="s">
        <f>=HYPERLINK("https://www.leilaoonline.net/lote/detalhe/164391", " [ LANCE POR KG ] TUBO 6" SEM USO - APROXIMADAMENTE 3.000KG - VENDA NO ESTADO CONFORME LOTE EXPOSTO")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5,00</t>
        </is>
      </c>
      <c r="F90" s="4" t="inlineStr">
        <is>
          <t>0.20</t>
        </is>
      </c>
    </row>
    <row collapsed="false" customFormat="false" customHeight="false" hidden="false" ht="12.1" outlineLevel="0" r="91">
      <c r="A91" s="5" t="s">
        <f>=HYPERLINK("https://www.leilaoonline.net/lote/detalhe/164396", "124")</f>
      </c>
      <c r="B91" s="4" t="s">
        <f>=HYPERLINK("https://www.leilaoonline.net/lote/detalhe/164396", " CARRINHO PONTE ROLANTE, S/ FR - VENDA NO ESTADO CONFORME LOTE EXPOSTO")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22.000,00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=HYPERLINK("https://www.leilaoonline.net/lote/detalhe/164385", "125")</f>
      </c>
      <c r="B92" s="4" t="s">
        <f>=HYPERLINK("https://www.leilaoonline.net/lote/detalhe/164385", " ESTEIRA ELEVAÇÃO TRANSP. AÇUCAR MED. APROX 20 MTS C/MOTOR WEG10CV 1760RPM 132S / REDUTOR CESTARI N° 80.1403 1760RPM / PAINEL COMANDO ALPHA / MOTOR WEG 03CV 90L 1735RPM / REDUTOR CESTARI N° 80.1404 1750RPM - VENDA NO ESTADO CONFORME LOTE EXPOSTO")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150.000,00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=HYPERLINK("https://www.leilaoonline.net/lote/detalhe/164395", "126")</f>
      </c>
      <c r="B93" s="4" t="s">
        <f>=HYPERLINK("https://www.leilaoonline.net/lote/detalhe/164395", " 8 VALVULAS DUPLAS - VENDA NO ESTADO CONFORME LOTE EXPOSTO")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15.000,00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=HYPERLINK("https://www.leilaoonline.net/lote/detalhe/164397", "127")</f>
      </c>
      <c r="B94" s="4" t="s">
        <f>=HYPERLINK("https://www.leilaoonline.net/lote/detalhe/164397", " 15 ENGRENAGENS - VENDA NO ESTADO CONFORME LOTE EXPOSTO")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15.000,00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=HYPERLINK("https://www.leilaoonline.net/lote/detalhe/164386", "128")</f>
      </c>
      <c r="B95" s="4" t="s">
        <f>=HYPERLINK("https://www.leilaoonline.net/lote/detalhe/164386", " 4 FREIOS PONTE ROLANTE - VENDA NO ESTADO CONFORME LOTE EXPOSTO")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13.500,00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=HYPERLINK("https://www.leilaoonline.net/lote/detalhe/164388", "129")</f>
      </c>
      <c r="B96" s="4" t="s">
        <f>=HYPERLINK("https://www.leilaoonline.net/lote/detalhe/164388", " [ LANCE POR KG ] TARUGOS (EIXOS) DE 175mm Ø à 310mm Ø - Aprox. 26.400 Kg - DIFERENTES COMPRIMENTOS - VENDA NO ESTADO CONFORME LOTE EXPOSTO")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5,00</t>
        </is>
      </c>
      <c r="F96" s="4" t="inlineStr">
        <is>
          <t>0.20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2026-05-15T09:44:25.00Z</dcterms:created>
  <dc:creator>Tellks Tecnologia</dc:creator>
  <cp:revision>0</cp:revision>
</cp:coreProperties>
</file>