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21 • Virtus 21 • Prisma 19 • March • Etios • HR-V • Hilux • Ford Ka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=HYPERLINK("https://www.leilaoonline.net/lote/detalhe/163508", "070")</f>
      </c>
      <c r="B11" s="4" t="s">
        <f>=HYPERLINK("https://www.leilaoonline.net/lote/detalhe/163508", "veja o vídeo!! NISSAN/VERSA 10; 2018/2019; PRATA; ALCO./GASOL. - FUNCIONANDO")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34.500,00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=HYPERLINK("https://www.leilaoonline.net/lote/detalhe/163449", "071")</f>
      </c>
      <c r="B12" s="4" t="s">
        <f>=HYPERLINK("https://www.leilaoonline.net/lote/detalhe/163449", "veja o vídeo!! I/PEUGEOT 208 ALLURE AT; 2022/2022; AZUL; ALCO./GASOL. - FUNCIONANDO - APROX. 3.100KM - IPVA 2023 OK")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60.250,00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=HYPERLINK("https://www.leilaoonline.net/lote/detalhe/162275", "072")</f>
      </c>
      <c r="B13" s="4" t="s">
        <f>=HYPERLINK("https://www.leilaoonline.net/lote/detalhe/162275", "veja o vídeo!! I/TOYOTA HILUX SW4 4X2SR; 2013/2013; PRATA; ALCO./GASOL. - FUNCIONANDO")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66.000,00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=HYPERLINK("https://www.leilaoonline.net/lote/detalhe/163101", "073")</f>
      </c>
      <c r="B14" s="4" t="s">
        <f>=HYPERLINK("https://www.leilaoonline.net/lote/detalhe/163101", "veja o vídeo!! HONDA/WR-V EX CVT; 2018/2018; BRANCA; ALCO./GASOL. - FUNCIONANDO - FIPE: 83.026,00")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50.500,00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=HYPERLINK("https://www.leilaoonline.net/lote/detalhe/162270", "074")</f>
      </c>
      <c r="B15" s="4" t="s">
        <f>=HYPERLINK("https://www.leilaoonline.net/lote/detalhe/162270", "I/HONDA CITY EX FLEX; 2014/2014; CINZA; ALCO./GASOL. - FUNCIONANDO")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=HYPERLINK("https://www.leilaoonline.net/lote/detalhe/162267", "075")</f>
      </c>
      <c r="B16" s="4" t="s">
        <f>=HYPERLINK("https://www.leilaoonline.net/lote/detalhe/162267", "veja o vídeo!! CHEVROLET/ONIX 10MT JOYE; 2017/2018; BRANCA; ALCO./GASOL. - FUNCIONANDO - IPVA 2023 OK - APROX. 53.000KM")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29.500,00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=HYPERLINK("https://www.leilaoonline.net/lote/detalhe/162959", "076")</f>
      </c>
      <c r="B17" s="4" t="s">
        <f>=HYPERLINK("https://www.leilaoonline.net/lote/detalhe/162959", "veja o vídeo!! JEEP/COMPASS LIMITED S; 2020/2021; BRANCA; DIESEL - FUNCIONANDO - APROX. 20.700KM")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116.500,00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=HYPERLINK("https://www.leilaoonline.net/lote/detalhe/162958", "077")</f>
      </c>
      <c r="B18" s="4" t="s">
        <f>=HYPERLINK("https://www.leilaoonline.net/lote/detalhe/162958", "veja o vídeo!! HYUNDAI/CRETA1TA LIMITED; 2021/2022; PRATA; ALCO./GASOL.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63.000,00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=HYPERLINK("https://www.leilaoonline.net/lote/detalhe/162257", "078")</f>
      </c>
      <c r="B19" s="4" t="s">
        <f>=HYPERLINK("https://www.leilaoonline.net/lote/detalhe/162257", "veja o vídeo!! I/TOYOTA HILUX CD4X4 SRV; 2011/2011; PRETA; DIESEL - FUNCIONANDO")</f>
      </c>
      <c r="C19" s="4" t="inlineStr">
        <is>
          <t>Não vendido</t>
        </is>
      </c>
      <c r="D19" s="4" t="inlineStr">
        <is>
          <t>62</t>
        </is>
      </c>
      <c r="E19" s="5" t="inlineStr">
        <is>
          <t>91.000,00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=HYPERLINK("https://www.leilaoonline.net/lote/detalhe/162262", "079")</f>
      </c>
      <c r="B20" s="4" t="s">
        <f>=HYPERLINK("https://www.leilaoonline.net/lote/detalhe/162262", "veja o vídeo!! HONDA/FIT EX CVT; 2018/2018; AZUL; ALCO./GASOL./GNV - FUNCIONANDO - IPVA 2023 OK - APROX. 44.500KM")</f>
      </c>
      <c r="C20" s="4" t="inlineStr">
        <is>
          <t>Não vendido</t>
        </is>
      </c>
      <c r="D20" s="4" t="inlineStr">
        <is>
          <t>64</t>
        </is>
      </c>
      <c r="E20" s="5" t="inlineStr">
        <is>
          <t>49.500,00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=HYPERLINK("https://www.leilaoonline.net/lote/detalhe/162276", "080")</f>
      </c>
      <c r="B21" s="4" t="s">
        <f>=HYPERLINK("https://www.leilaoonline.net/lote/detalhe/162276", "veja o vídeo!! TOYOTA/ETIOS SD XLS; 2013/2013; PRATA; ALCO./GASOL./GNV - FUNCIONANDO - IPVA 2023 OK")</f>
      </c>
      <c r="C21" s="4" t="inlineStr">
        <is>
          <t>Vendido</t>
        </is>
      </c>
      <c r="D21" s="4" t="inlineStr">
        <is>
          <t>38</t>
        </is>
      </c>
      <c r="E21" s="5" t="inlineStr">
        <is>
          <t>24.500,00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=HYPERLINK("https://www.leilaoonline.net/lote/detalhe/162277", "081")</f>
      </c>
      <c r="B22" s="4" t="s">
        <f>=HYPERLINK("https://www.leilaoonline.net/lote/detalhe/162277", "veja o vídeo!! VW/KOMBI FURGÃO; 2009/2009; BRANCA; ALCO./GASOL.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=HYPERLINK("https://www.leilaoonline.net/lote/detalhe/162260", "082")</f>
      </c>
      <c r="B23" s="4" t="s">
        <f>=HYPERLINK("https://www.leilaoonline.net/lote/detalhe/162260", "veja o vídeo!! VW/VIRTUS HL AD; 2021/2021; BRANCA; ALCO./GASOL. - FUNCIONANDO - FIPE: 105.042,00")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60.500,00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=HYPERLINK("https://www.leilaoonline.net/lote/detalhe/162286", "083")</f>
      </c>
      <c r="B24" s="4" t="s">
        <f>=HYPERLINK("https://www.leilaoonline.net/lote/detalhe/162286", "veja o vídeo!! HONDA/CITY EX CVT; 2019/2020; PRETA; ALCO./GASOL. - FUNCIONANDO - IPVA 2023 OK - APROX. 28.900KM")</f>
      </c>
      <c r="C24" s="4" t="inlineStr">
        <is>
          <t>Não vendido</t>
        </is>
      </c>
      <c r="D24" s="4" t="inlineStr">
        <is>
          <t>86</t>
        </is>
      </c>
      <c r="E24" s="5" t="inlineStr">
        <is>
          <t>60.000,00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=HYPERLINK("https://www.leilaoonline.net/lote/detalhe/162255", "084")</f>
      </c>
      <c r="B25" s="4" t="s">
        <f>=HYPERLINK("https://www.leilaoonline.net/lote/detalhe/162255", "veja o vídeo!! CHEV/ONIX PLUS 10TAT PR1; 2019/2020; VERMELHA; ALCO./GASOL. - FUNCIONANDO - FIPE: 89.548,00")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55.000,00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=HYPERLINK("https://www.leilaoonline.net/lote/detalhe/162259", "085")</f>
      </c>
      <c r="B26" s="4" t="s">
        <f>=HYPERLINK("https://www.leilaoonline.net/lote/detalhe/162259", "veja o vídeo!! HONDA/CITY EXL CVT; 2021/2021; PRETA; ALCO./GASOL. - FUNCIONANDO - APROX. 21.859KM - FIPE: 102.996,00")</f>
      </c>
      <c r="C26" s="4" t="inlineStr">
        <is>
          <t>Não vendido</t>
        </is>
      </c>
      <c r="D26" s="4" t="inlineStr">
        <is>
          <t>74</t>
        </is>
      </c>
      <c r="E26" s="5" t="inlineStr">
        <is>
          <t>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=HYPERLINK("https://www.leilaoonline.net/lote/detalhe/162263", "086")</f>
      </c>
      <c r="B27" s="4" t="s">
        <f>=HYPERLINK("https://www.leilaoonline.net/lote/detalhe/162263", "veja o vídeo!! CHEV/ONIX PLUS 10TAT LT1; 2022/2022; BRANCA; ALCO./GASOL. - FUNCIONANDO - IPVA 2023 OK - APROX. 8.500KM")</f>
      </c>
      <c r="C27" s="4" t="inlineStr">
        <is>
          <t>Não vendido</t>
        </is>
      </c>
      <c r="D27" s="4" t="inlineStr">
        <is>
          <t>40</t>
        </is>
      </c>
      <c r="E27" s="5" t="inlineStr">
        <is>
          <t>61.000,00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=HYPERLINK("https://www.leilaoonline.net/lote/detalhe/162258", "087")</f>
      </c>
      <c r="B28" s="4" t="s">
        <f>=HYPERLINK("https://www.leilaoonline.net/lote/detalhe/162258", "veja o vídeo!! FORD/KA SE 1.0 HA C; 2018/2019; BRANCA; ALCO./GASOL.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=HYPERLINK("https://www.leilaoonline.net/lote/detalhe/162261", "088")</f>
      </c>
      <c r="B29" s="4" t="s">
        <f>=HYPERLINK("https://www.leilaoonline.net/lote/detalhe/162261", "veja o vídeo!! TOYOTA/ETIOS HB XS; 2012/2013; CINZA; ALCO./GASOL. - FUNCIONANDO - IPVA 2023 OK - APROX. 88.100KM")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26.000,00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=HYPERLINK("https://www.leilaoonline.net/lote/detalhe/162264", "089")</f>
      </c>
      <c r="B30" s="4" t="s">
        <f>=HYPERLINK("https://www.leilaoonline.net/lote/detalhe/162264", "veja o vídeo!! RENAULT/OROCH 20 DYN42; 2015/2016; PRATA; ALCO./GASOL. - FUNCIONANDO - IPVA 2023 OK")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46.000,00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=HYPERLINK("https://www.leilaoonline.net/lote/detalhe/162256", "090")</f>
      </c>
      <c r="B31" s="4" t="s">
        <f>=HYPERLINK("https://www.leilaoonline.net/lote/detalhe/162256", "veja o vídeo!! CHEV/PRISMA 1.4MT LT; 2019/2019; CINZA; ALCO./GASOL. - FUNCIONANDO")</f>
      </c>
      <c r="C31" s="4" t="inlineStr">
        <is>
          <t>Não vendido</t>
        </is>
      </c>
      <c r="D31" s="4" t="inlineStr">
        <is>
          <t>61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=HYPERLINK("https://www.leilaoonline.net/lote/detalhe/162285", "091")</f>
      </c>
      <c r="B32" s="4" t="s">
        <f>=HYPERLINK("https://www.leilaoonline.net/lote/detalhe/162285", "veja o vídeo!! CHEVROLET/ONIX 1.4MT ACT; 2018/2019; PRETA; ALCO./GASOL. - FUNCIONANDO - APROX. 38.800KM - FIPE: 71.943,00")</f>
      </c>
      <c r="C32" s="4" t="inlineStr">
        <is>
          <t>Não vendido</t>
        </is>
      </c>
      <c r="D32" s="4" t="inlineStr">
        <is>
          <t>63</t>
        </is>
      </c>
      <c r="E32" s="5" t="inlineStr">
        <is>
          <t>41.250,00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=HYPERLINK("https://www.leilaoonline.net/lote/detalhe/163306", "092")</f>
      </c>
      <c r="B33" s="4" t="s">
        <f>=HYPERLINK("https://www.leilaoonline.net/lote/detalhe/163306", "veja o vídeo!! RENAULT/SANDERO AUT1016V; 2012/2013; PRATA; ALCO./GASOL. - FUNCIONANDO - IPVA 2023 OK")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10.350,00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=HYPERLINK("https://www.leilaoonline.net/lote/detalhe/162253", "093")</f>
      </c>
      <c r="B34" s="4" t="s">
        <f>=HYPERLINK("https://www.leilaoonline.net/lote/detalhe/162253", "veja o vídeo!! TOYOTA/YARIS HB XLPLUSAT; 2018/2019; VERMELHA; ALCO./GASOL. - FUNCIONANDO - APROX. 25.419KM")</f>
      </c>
      <c r="C34" s="4" t="inlineStr">
        <is>
          <t>Não vendido</t>
        </is>
      </c>
      <c r="D34" s="4" t="inlineStr">
        <is>
          <t>52</t>
        </is>
      </c>
      <c r="E34" s="5" t="inlineStr">
        <is>
          <t>50.500,00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=HYPERLINK("https://www.leilaoonline.net/lote/detalhe/162272", "099")</f>
      </c>
      <c r="B35" s="4" t="s">
        <f>=HYPERLINK("https://www.leilaoonline.net/lote/detalhe/162272", "veja o vídeo!! HYUNDAI/HB20 1.0M COMFOR; 2018/2019; BRANCA; ALCO./GASOL.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33.250,00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=HYPERLINK("https://www.leilaoonline.net/lote/detalhe/162266", "100")</f>
      </c>
      <c r="B36" s="4" t="s">
        <f>=HYPERLINK("https://www.leilaoonline.net/lote/detalhe/162266", "NISSAN/MARCH 16SV; 2018/2018; BRANCA; ALCO./GASOL. - FUNCIONANDO")</f>
      </c>
      <c r="C36" s="4" t="inlineStr">
        <is>
          <t>Vendido</t>
        </is>
      </c>
      <c r="D36" s="4" t="inlineStr">
        <is>
          <t>26</t>
        </is>
      </c>
      <c r="E36" s="5" t="inlineStr">
        <is>
          <t>39.000,00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=HYPERLINK("https://www.leilaoonline.net/lote/detalhe/162268", "108")</f>
      </c>
      <c r="B37" s="4" t="s">
        <f>=HYPERLINK("https://www.leilaoonline.net/lote/detalhe/162268", "veja o vídeo!! GM/PRISMA MAXX; 2010/2010; PRETA; ALCO./GASOL. - FUNCIONANDO")</f>
      </c>
      <c r="C37" s="4" t="inlineStr">
        <is>
          <t>Não vendido</t>
        </is>
      </c>
      <c r="D37" s="4" t="inlineStr">
        <is>
          <t>46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=HYPERLINK("https://www.leilaoonline.net/lote/detalhe/162269", "109")</f>
      </c>
      <c r="B38" s="4" t="s">
        <f>=HYPERLINK("https://www.leilaoonline.net/lote/detalhe/162269", "CITROEN/C3 GLX 14 FLEX; 2011/2012; PRETA; ALCO./GASOL.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11.000,00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=HYPERLINK("https://www.leilaoonline.net/lote/detalhe/162271", "111")</f>
      </c>
      <c r="B39" s="4" t="s">
        <f>=HYPERLINK("https://www.leilaoonline.net/lote/detalhe/162271", "VW/FOX 1.6 HIGHLINE GII; 2013/2014; BRANCA; ALCO./GASOL.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=HYPERLINK("https://www.leilaoonline.net/lote/detalhe/162274", "113")</f>
      </c>
      <c r="B40" s="4" t="s">
        <f>=HYPERLINK("https://www.leilaoonline.net/lote/detalhe/162274", "veja o vídeo!! RENAULT/SANDERO EXPR 16; 2015/2016; CINZA; ALCO./GASOL. - FUNCIONANDO")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=HYPERLINK("https://www.leilaoonline.net/lote/detalhe/162273", "115")</f>
      </c>
      <c r="B41" s="4" t="s">
        <f>=HYPERLINK("https://www.leilaoonline.net/lote/detalhe/162273", "I/HONDA CITY EX FLEX; 2012/2013; PRETA; ALCO./GASOL. - FUNCIONANDO")</f>
      </c>
      <c r="C41" s="4" t="inlineStr">
        <is>
          <t>Não vendido</t>
        </is>
      </c>
      <c r="D41" s="4" t="inlineStr">
        <is>
          <t>18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=HYPERLINK("https://www.leilaoonline.net/lote/detalhe/162278", "117")</f>
      </c>
      <c r="B42" s="4" t="s">
        <f>=HYPERLINK("https://www.leilaoonline.net/lote/detalhe/162278", "CITROEN/C3 GLX 14 FLEX; 2006/2006; PRETA; ALCO./GASOL. - FUNCIONANDO")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=HYPERLINK("https://www.leilaoonline.net/lote/detalhe/162279", "119")</f>
      </c>
      <c r="B43" s="4" t="s">
        <f>=HYPERLINK("https://www.leilaoonline.net/lote/detalhe/162279", "veja o vídeo!! HONDA/HR-V EXL; 2016/2016; PRATA; ALCO./GASOL. - FUNCIONANDO")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55.000,00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=HYPERLINK("https://www.leilaoonline.net/lote/detalhe/162281", "122")</f>
      </c>
      <c r="B44" s="4" t="s">
        <f>=HYPERLINK("https://www.leilaoonline.net/lote/detalhe/162281", "HONDA/FIT EXL CVT; 2014/2015; VERMELHA; ALCO./GASOL. - FUNCIONANDO")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=HYPERLINK("https://www.leilaoonline.net/lote/detalhe/162280", "123")</f>
      </c>
      <c r="B45" s="4" t="s">
        <f>=HYPERLINK("https://www.leilaoonline.net/lote/detalhe/162280", "veja o vídeo!! I/VW AMAROK CD 4X4 HIGH; 2012/2012; PRETA; DIESEL - FUNCIONANDO - IPVA 2023 PAGO")</f>
      </c>
      <c r="C45" s="4" t="inlineStr">
        <is>
          <t>Não vendido</t>
        </is>
      </c>
      <c r="D45" s="4" t="inlineStr">
        <is>
          <t>44</t>
        </is>
      </c>
      <c r="E45" s="5" t="inlineStr">
        <is>
          <t>71.000,00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=HYPERLINK("https://www.leilaoonline.net/lote/detalhe/162282", "133")</f>
      </c>
      <c r="B46" s="4" t="s">
        <f>=HYPERLINK("https://www.leilaoonline.net/lote/detalhe/162282", "veja o vídeo!! VW/PARATI CELA 1.8; 2008/2009; BRANCA; ALCO./GASOL. - FUNCIONANDO")</f>
      </c>
      <c r="C46" s="4" t="inlineStr">
        <is>
          <t>Vendido</t>
        </is>
      </c>
      <c r="D46" s="4" t="inlineStr">
        <is>
          <t>57</t>
        </is>
      </c>
      <c r="E46" s="5" t="inlineStr">
        <is>
          <t>19.000,00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=HYPERLINK("https://www.leilaoonline.net/lote/detalhe/162283", "350")</f>
      </c>
      <c r="B47" s="4" t="s">
        <f>=HYPERLINK("https://www.leilaoonline.net/lote/detalhe/162283", "veja o vídeo!! JOGO DE RODAS COM PNEUS ARO 17 COM PNEUS 205/40")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=HYPERLINK("https://www.leilaoonline.net/lote/detalhe/162284", "351")</f>
      </c>
      <c r="B48" s="4" t="s">
        <f>=HYPERLINK("https://www.leilaoonline.net/lote/detalhe/162284", "JOGO DE RODAS DE LIGA MODELO ORBITAL ARO 14 COM PNEUS")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=HYPERLINK("https://www.leilaoonline.net/lote/detalhe/163264", "352")</f>
      </c>
      <c r="B49" s="4" t="s">
        <f>=HYPERLINK("https://www.leilaoonline.net/lote/detalhe/163264", "LOTE COM 3 PNEUS (INFORMAÇÕES NAS ESPECIFICAÇÕES)")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2026-06-30T03:34:10.00Z</dcterms:created>
  <dc:creator>Tellks Tecnologia</dc:creator>
  <cp:revision>0</cp:revision>
</cp:coreProperties>
</file>