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Citroen Jumpy • Kombi 09 • L200 • Cruze 22 • S10 • Montana • Fiorino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10/02/2023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=HYPERLINK("https://www.leilaoonline.net/lote/detalhe/164270", "019")</f>
      </c>
      <c r="B11" s="4" t="s">
        <f>=HYPERLINK("https://www.leilaoonline.net/lote/detalhe/164270", "veja o vídeo!! VW/KOMBI; 1998/1998; BRANCA; GASOLINA - FUNCIONANDO")</f>
      </c>
      <c r="C11" s="4" t="inlineStr">
        <is>
          <t>Vendido</t>
        </is>
      </c>
      <c r="D11" s="4" t="inlineStr">
        <is>
          <t>39</t>
        </is>
      </c>
      <c r="E11" s="5" t="inlineStr">
        <is>
          <t>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=HYPERLINK("https://www.leilaoonline.net/lote/detalhe/165094", "020")</f>
      </c>
      <c r="B12" s="4" t="s">
        <f>=HYPERLINK("https://www.leilaoonline.net/lote/detalhe/165094", "veja o vídeo!! VW/T CROSS HL TSI AE; 2021/2021; CINZA; ALCO./GASOL. - FUNCIONANDO - APROX. 16.700KM")</f>
      </c>
      <c r="C12" s="4" t="inlineStr">
        <is>
          <t>Não vendido</t>
        </is>
      </c>
      <c r="D12" s="4" t="inlineStr">
        <is>
          <t>80</t>
        </is>
      </c>
      <c r="E12" s="5" t="inlineStr">
        <is>
          <t>88.000,00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=HYPERLINK("https://www.leilaoonline.net/lote/detalhe/164785", "021")</f>
      </c>
      <c r="B13" s="4" t="s">
        <f>=HYPERLINK("https://www.leilaoonline.net/lote/detalhe/164785", "veja o vídeo!! RENAULT/OROCH 20 DYN42; 2015/2016; PRATA; ALCO./GASOL. - FUNCIONANDO - IPVA 2023 OK")</f>
      </c>
      <c r="C13" s="4" t="inlineStr">
        <is>
          <t>Vendido</t>
        </is>
      </c>
      <c r="D13" s="4" t="inlineStr">
        <is>
          <t>85</t>
        </is>
      </c>
      <c r="E13" s="5" t="inlineStr">
        <is>
          <t>47.000,00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=HYPERLINK("https://www.leilaoonline.net/lote/detalhe/164273", "022")</f>
      </c>
      <c r="B14" s="4" t="s">
        <f>=HYPERLINK("https://www.leilaoonline.net/lote/detalhe/164273", "veja o vídeo!! MMC/L200 OUTDOOR; 2007/2007; CINZA; DIESEL - FUNCIONANDO - IPVA 2023 OK")</f>
      </c>
      <c r="C14" s="4" t="inlineStr">
        <is>
          <t>Não vendido</t>
        </is>
      </c>
      <c r="D14" s="4" t="inlineStr">
        <is>
          <t>25</t>
        </is>
      </c>
      <c r="E14" s="5" t="inlineStr">
        <is>
          <t>44.500,00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=HYPERLINK("https://www.leilaoonline.net/lote/detalhe/164260", "023")</f>
      </c>
      <c r="B15" s="4" t="s">
        <f>=HYPERLINK("https://www.leilaoonline.net/lote/detalhe/164260", "veja o vídeo!! I/CHEV CRUZE LTZ NB AT; 2021/2022; AZUL; ALCO./GASOL. - FUNCIONANDO - IPVA 2023 OK")</f>
      </c>
      <c r="C15" s="4" t="inlineStr">
        <is>
          <t>Vendido</t>
        </is>
      </c>
      <c r="D15" s="4" t="inlineStr">
        <is>
          <t>25</t>
        </is>
      </c>
      <c r="E15" s="5" t="inlineStr">
        <is>
          <t>84.000,00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=HYPERLINK("https://www.leilaoonline.net/lote/detalhe/164754", "024")</f>
      </c>
      <c r="B16" s="4" t="s">
        <f>=HYPERLINK("https://www.leilaoonline.net/lote/detalhe/164754", "veja o vídeo!! NISSAN/VERSA 10; 2018/2019; PRATA; ALCO./GASOL. - FUNCIONANDO")</f>
      </c>
      <c r="C16" s="4" t="inlineStr">
        <is>
          <t>Não vendido</t>
        </is>
      </c>
      <c r="D16" s="4" t="inlineStr">
        <is>
          <t>26</t>
        </is>
      </c>
      <c r="E16" s="5" t="inlineStr">
        <is>
          <t>26.500,00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=HYPERLINK("https://www.leilaoonline.net/lote/detalhe/164666", "025")</f>
      </c>
      <c r="B17" s="4" t="s">
        <f>=HYPERLINK("https://www.leilaoonline.net/lote/detalhe/164666", "YAMAHA/MT-03; 2008/2008; PRETA; GASOLINA - FUNCIONANDO")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6.500,00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=HYPERLINK("https://www.leilaoonline.net/lote/detalhe/164263", "026")</f>
      </c>
      <c r="B18" s="4" t="s">
        <f>=HYPERLINK("https://www.leilaoonline.net/lote/detalhe/164263", "I/FORD FOCUS 2.0L HA; 2008/2009; PRETA; GASOLINA - FUNCIONANDO")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14.750,00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=HYPERLINK("https://www.leilaoonline.net/lote/detalhe/164784", "028")</f>
      </c>
      <c r="B19" s="4" t="s">
        <f>=HYPERLINK("https://www.leilaoonline.net/lote/detalhe/164784", "veja o vídeo!! VW/KOMBI FURGÃO; 2009/2009; BRANCA; ALCO./GASOL. - FUNCIONANDO - IPVA 2023 OK")</f>
      </c>
      <c r="C19" s="4" t="inlineStr">
        <is>
          <t>Não vendido</t>
        </is>
      </c>
      <c r="D19" s="4" t="inlineStr">
        <is>
          <t>17</t>
        </is>
      </c>
      <c r="E19" s="5" t="inlineStr">
        <is>
          <t>18.000,00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=HYPERLINK("https://www.leilaoonline.net/lote/detalhe/164259", "029")</f>
      </c>
      <c r="B20" s="4" t="s">
        <f>=HYPERLINK("https://www.leilaoonline.net/lote/detalhe/164259", "veja o vídeo!! GM/S10 2.2 D; 2000/2000; BRANCA; GASOLINA - FUNCIONANDO")</f>
      </c>
      <c r="C20" s="4" t="inlineStr">
        <is>
          <t>Não vendido</t>
        </is>
      </c>
      <c r="D20" s="4" t="inlineStr">
        <is>
          <t>14</t>
        </is>
      </c>
      <c r="E20" s="5" t="inlineStr">
        <is>
          <t>19.250,00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=HYPERLINK("https://www.leilaoonline.net/lote/detalhe/164282", "030")</f>
      </c>
      <c r="B21" s="4" t="s">
        <f>=HYPERLINK("https://www.leilaoonline.net/lote/detalhe/164282", "CAMINHONETE I/VW AMAROK CD 4X4; 2011/2012; PRATA; DIESEL")</f>
      </c>
      <c r="C21" s="4" t="inlineStr">
        <is>
          <t>Não vendido</t>
        </is>
      </c>
      <c r="D21" s="4" t="inlineStr">
        <is>
          <t>29</t>
        </is>
      </c>
      <c r="E21" s="5" t="inlineStr">
        <is>
          <t>37.250,00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=HYPERLINK("https://www.leilaoonline.net/lote/detalhe/164257", "031")</f>
      </c>
      <c r="B22" s="4" t="s">
        <f>=HYPERLINK("https://www.leilaoonline.net/lote/detalhe/164257", "veja o vídeo!! CHEVROLET/MONTANA LS2; 2016/2017; BRANCA; ALCO./GASOL. - FUNCIONANDO")</f>
      </c>
      <c r="C22" s="4" t="inlineStr">
        <is>
          <t>Não vendido</t>
        </is>
      </c>
      <c r="D22" s="4" t="inlineStr">
        <is>
          <t>19</t>
        </is>
      </c>
      <c r="E22" s="5" t="inlineStr">
        <is>
          <t>24.750,00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=HYPERLINK("https://www.leilaoonline.net/lote/detalhe/164258", "032")</f>
      </c>
      <c r="B23" s="4" t="s">
        <f>=HYPERLINK("https://www.leilaoonline.net/lote/detalhe/164258", "veja o vídeo!! I/CITROEN C4PIC EXC A 7L; 2008/2009; PRATA; GASOLINA - FUNCIONANDO")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=HYPERLINK("https://www.leilaoonline.net/lote/detalhe/164278", "033")</f>
      </c>
      <c r="B24" s="4" t="s">
        <f>=HYPERLINK("https://www.leilaoonline.net/lote/detalhe/164278", "veja o vídeo!! TOYOTA/ETIOS HB XLS; 2013/2013; PRETA; ALCO./GASOL. - FUNCIONANDO")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27.500,00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=HYPERLINK("https://www.leilaoonline.net/lote/detalhe/164271", "034")</f>
      </c>
      <c r="B25" s="4" t="s">
        <f>=HYPERLINK("https://www.leilaoonline.net/lote/detalhe/164271", "veja o vídeo!! I/CITROEN JUMPY FURGAOPK; 2021/2022; BRANCA; DIESEL - FUNCIONANDO - APROX. 16.000KM")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55.000,00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=HYPERLINK("https://www.leilaoonline.net/lote/detalhe/164279", "035")</f>
      </c>
      <c r="B26" s="4" t="s">
        <f>=HYPERLINK("https://www.leilaoonline.net/lote/detalhe/164279", "veja o vídeo!! VW/KOMBI FURGÃO; 2009/2009; BRANCA; ALCO./GASOL. - FUNCIONANDO")</f>
      </c>
      <c r="C26" s="4" t="inlineStr">
        <is>
          <t>Não vendido</t>
        </is>
      </c>
      <c r="D26" s="4" t="inlineStr">
        <is>
          <t>17</t>
        </is>
      </c>
      <c r="E26" s="5" t="inlineStr">
        <is>
          <t>13.000,00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=HYPERLINK("https://www.leilaoonline.net/lote/detalhe/164269", "036")</f>
      </c>
      <c r="B27" s="4" t="s">
        <f>=HYPERLINK("https://www.leilaoonline.net/lote/detalhe/164269", "veja o vídeo!! VW/NOVO GOL TL MCV; 2017/2017; BRANCA; ALCO./GASOL. - FUNCIONANDO - FIPE: 45.385,00")</f>
      </c>
      <c r="C27" s="4" t="inlineStr">
        <is>
          <t>Não vendido</t>
        </is>
      </c>
      <c r="D27" s="4" t="inlineStr">
        <is>
          <t>29</t>
        </is>
      </c>
      <c r="E27" s="5" t="inlineStr">
        <is>
          <t>25.000,00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=HYPERLINK("https://www.leilaoonline.net/lote/detalhe/164275", "037")</f>
      </c>
      <c r="B28" s="4" t="s">
        <f>=HYPERLINK("https://www.leilaoonline.net/lote/detalhe/164275", "veja o vídeo!! FIAT/FIORINO IE; 2005/2005; BRANCA; GASOLINA - FUNCIONANDO")</f>
      </c>
      <c r="C28" s="4" t="inlineStr">
        <is>
          <t>Não vendido</t>
        </is>
      </c>
      <c r="D28" s="4" t="inlineStr">
        <is>
          <t>17</t>
        </is>
      </c>
      <c r="E28" s="5" t="inlineStr">
        <is>
          <t>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=HYPERLINK("https://www.leilaoonline.net/lote/detalhe/164268", "038")</f>
      </c>
      <c r="B29" s="4" t="s">
        <f>=HYPERLINK("https://www.leilaoonline.net/lote/detalhe/164268", "veja o vídeo!! CHEVROLET/MONTANA LS; 2013/2014; PRATA; ALCO./GASOL. - FUNCIONANDO")</f>
      </c>
      <c r="C29" s="4" t="inlineStr">
        <is>
          <t>Não vendido</t>
        </is>
      </c>
      <c r="D29" s="4" t="inlineStr">
        <is>
          <t>15</t>
        </is>
      </c>
      <c r="E29" s="5" t="inlineStr">
        <is>
          <t>19.750,00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=HYPERLINK("https://www.leilaoonline.net/lote/detalhe/164272", "039")</f>
      </c>
      <c r="B30" s="4" t="s">
        <f>=HYPERLINK("https://www.leilaoonline.net/lote/detalhe/164272", "TOYOTA/COROLLA XEI20FLEX; 2018//2019; PRETA; ALCO./GASOL. - FUNCIONANDO")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52.500,00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=HYPERLINK("https://www.leilaoonline.net/lote/detalhe/164281", "040")</f>
      </c>
      <c r="B31" s="4" t="s">
        <f>=HYPERLINK("https://www.leilaoonline.net/lote/detalhe/164281", "veja o vídeo!! GM/S10 COLINA S; 2006/2006; PRETA; DIESEL - FUNCIONANDO")</f>
      </c>
      <c r="C31" s="4" t="inlineStr">
        <is>
          <t>Não vendido</t>
        </is>
      </c>
      <c r="D31" s="4" t="inlineStr">
        <is>
          <t>46</t>
        </is>
      </c>
      <c r="E31" s="5" t="inlineStr">
        <is>
          <t>40.000,00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=HYPERLINK("https://www.leilaoonline.net/lote/detalhe/164284", "041")</f>
      </c>
      <c r="B32" s="4" t="s">
        <f>=HYPERLINK("https://www.leilaoonline.net/lote/detalhe/164284", "VW/UP MOVE MB TSI; 2015/2016; PRETO; ALCO./GASOL.- FUNCIONANDO - FROTA J64")</f>
      </c>
      <c r="C32" s="4" t="inlineStr">
        <is>
          <t>Não vendido</t>
        </is>
      </c>
      <c r="D32" s="4" t="inlineStr">
        <is>
          <t>10</t>
        </is>
      </c>
      <c r="E32" s="5" t="inlineStr">
        <is>
          <t>30.000,00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=HYPERLINK("https://www.leilaoonline.net/lote/detalhe/164280", "043")</f>
      </c>
      <c r="B33" s="4" t="s">
        <f>=HYPERLINK("https://www.leilaoonline.net/lote/detalhe/164280", "VW/SAVEIRO 1.6; 2009/2010; BRANCA; ALCO./GASOL. - FUNCIONANDO")</f>
      </c>
      <c r="C33" s="4" t="inlineStr">
        <is>
          <t>Não vendido</t>
        </is>
      </c>
      <c r="D33" s="4" t="inlineStr">
        <is>
          <t>9</t>
        </is>
      </c>
      <c r="E33" s="5" t="inlineStr">
        <is>
          <t>14.500,00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=HYPERLINK("https://www.leilaoonline.net/lote/detalhe/164276", "045")</f>
      </c>
      <c r="B34" s="4" t="s">
        <f>=HYPERLINK("https://www.leilaoonline.net/lote/detalhe/164276", "veja o vídeo!! I/VW AMAROK CD 4X4 SE; 2013/2014; PRETA; DIESEL")</f>
      </c>
      <c r="C34" s="4" t="inlineStr">
        <is>
          <t>Não vendido</t>
        </is>
      </c>
      <c r="D34" s="4" t="inlineStr">
        <is>
          <t>30</t>
        </is>
      </c>
      <c r="E34" s="5" t="inlineStr">
        <is>
          <t>46.000,00</t>
        </is>
      </c>
      <c r="F34" s="4" t="inlineStr">
        <is>
          <t>1500.00</t>
        </is>
      </c>
    </row>
    <row collapsed="false" customFormat="false" customHeight="false" hidden="false" ht="12.1" outlineLevel="0" r="35">
      <c r="A35" s="5" t="s">
        <f>=HYPERLINK("https://www.leilaoonline.net/lote/detalhe/164274", "051")</f>
      </c>
      <c r="B35" s="4" t="s">
        <f>=HYPERLINK("https://www.leilaoonline.net/lote/detalhe/164274", "I/HONDA CBR 600RR; 2010/2011; CINZA; GASOLINA - FUNCIONANDO - APROX. 56.000KM")</f>
      </c>
      <c r="C35" s="4" t="inlineStr">
        <is>
          <t>Não vendido</t>
        </is>
      </c>
      <c r="D35" s="4" t="inlineStr">
        <is>
          <t>70</t>
        </is>
      </c>
      <c r="E35" s="5" t="inlineStr">
        <is>
          <t>36.000,00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=HYPERLINK("https://www.leilaoonline.net/lote/detalhe/164277", "054")</f>
      </c>
      <c r="B36" s="4" t="s">
        <f>=HYPERLINK("https://www.leilaoonline.net/lote/detalhe/164277", "PEUGEOT/207PASSION XS A; 2010/2011; PRATA; ALCO./GASOL. - FUNCIONANDO")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9.250,00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=HYPERLINK("https://www.leilaoonline.net/lote/detalhe/164283", "076")</f>
      </c>
      <c r="B37" s="4" t="s">
        <f>=HYPERLINK("https://www.leilaoonline.net/lote/detalhe/164283", "FIAT PALIO WEEKEND ADVENTURE; 2018/2018; PRATA; ALCO./GASOL. - FUNCIONANDO - FROTA 983; CP 126")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34.500,00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=HYPERLINK("https://www.leilaoonline.net/lote/detalhe/164285", "090")</f>
      </c>
      <c r="B38" s="4" t="s">
        <f>=HYPERLINK("https://www.leilaoonline.net/lote/detalhe/164285", "FIAT PALIO WEEKEND ADVENTURE; 2018/2018; PRATA; ALCO./GASOL. - FUNCIONANDO - FROTA 974; CP 122")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34.500,00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=HYPERLINK("https://www.leilaoonline.net/lote/detalhe/164286", "108")</f>
      </c>
      <c r="B39" s="4" t="s">
        <f>=HYPERLINK("https://www.leilaoonline.net/lote/detalhe/164286", "FIAT PALIO WEEKEND ADVENTURE; 2018/2018; PRATA; ALCO./GASOL. - FUNCIONANDO - FROTA 403; CP 123")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34.000,00</t>
        </is>
      </c>
      <c r="F3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2026-09-29T22:55:49.00Z</dcterms:created>
  <dc:creator>Tellks Tecnologia</dc:creator>
  <cp:revision>0</cp:revision>
</cp:coreProperties>
</file>