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=HYPERLINK("https://www.leilaoonline.net/lote/detalhe/166889", "001")</f>
      </c>
      <c r="B11" s="4" t="s">
        <f>=HYPERLINK("https://www.leilaoonline.net/lote/detalhe/166889", " Relógio de coluna oriental,Tempos Fugit, de corda. Tamanho:1m e 32cm. funcionado com chave a corda.")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=HYPERLINK("https://www.leilaoonline.net/lote/detalhe/166920", "002")</f>
      </c>
      <c r="B12" s="4" t="s">
        <f>=HYPERLINK("https://www.leilaoonline.net/lote/detalhe/166920", " Máquina de bolinhas Vending Machine")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=HYPERLINK("https://www.leilaoonline.net/lote/detalhe/166921", "003")</f>
      </c>
      <c r="B13" s="4" t="s">
        <f>=HYPERLINK("https://www.leilaoonline.net/lote/detalhe/166921", " Lustre de 6 bocais, em metal 51cm altura x 63cm de diâmetro")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=HYPERLINK("https://www.leilaoonline.net/lote/detalhe/166891", "004")</f>
      </c>
      <c r="B14" s="4" t="s">
        <f>=HYPERLINK("https://www.leilaoonline.net/lote/detalhe/166891", " Projetor LCD Sharp Vision XV-S55U")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=HYPERLINK("https://www.leilaoonline.net/lote/detalhe/166911", "005")</f>
      </c>
      <c r="B15" s="4" t="s">
        <f>=HYPERLINK("https://www.leilaoonline.net/lote/detalhe/166911", " Roberto Burle Marx - 1989 - "Panneux". Tinta gráfica sobre tecido montado em estrutura de madeira (chassi), com moldura baguete de cedro. Assinado e datado no C.I.D. Obra med.122x102")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=HYPERLINK("https://www.leilaoonline.net/lote/detalhe/166890", "006")</f>
      </c>
      <c r="B16" s="4" t="s">
        <f>=HYPERLINK("https://www.leilaoonline.net/lote/detalhe/166890", " Relogio Bolso Vacheron Constantin, Ouro 18k, Original 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=HYPERLINK("https://www.leilaoonline.net/lote/detalhe/166916", "007")</f>
      </c>
      <c r="B17" s="4" t="s">
        <f>=HYPERLINK("https://www.leilaoonline.net/lote/detalhe/166916", " Jogo importado em porcelana japonesa")</f>
      </c>
      <c r="C17" s="4" t="inlineStr">
        <is>
          <t>Vendido</t>
        </is>
      </c>
      <c r="D17" s="4" t="inlineStr">
        <is>
          <t>3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=HYPERLINK("https://www.leilaoonline.net/lote/detalhe/166892", "008")</f>
      </c>
      <c r="B18" s="4" t="s">
        <f>=HYPERLINK("https://www.leilaoonline.net/lote/detalhe/166892", " Luminária em petit bronze  altura 64 cm")</f>
      </c>
      <c r="C18" s="4" t="inlineStr">
        <is>
          <t>Vendido</t>
        </is>
      </c>
      <c r="D18" s="4" t="inlineStr">
        <is>
          <t>3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=HYPERLINK("https://www.leilaoonline.net/lote/detalhe/166902", "009")</f>
      </c>
      <c r="B19" s="4" t="s">
        <f>=HYPERLINK("https://www.leilaoonline.net/lote/detalhe/166902", " Conjunto importado japonês")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=HYPERLINK("https://www.leilaoonline.net/lote/detalhe/166894", "010")</f>
      </c>
      <c r="B20" s="4" t="s">
        <f>=HYPERLINK("https://www.leilaoonline.net/lote/detalhe/166894", " Floreiro em vidroaltura 20 cm")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=HYPERLINK("https://www.leilaoonline.net/lote/detalhe/166909", "011")</f>
      </c>
      <c r="B21" s="4" t="s">
        <f>=HYPERLINK("https://www.leilaoonline.net/lote/detalhe/166909", " Mini escultura de bronze na base de mármore, Mr. Bean. 19cm")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=HYPERLINK("https://www.leilaoonline.net/lote/detalhe/166905", "012")</f>
      </c>
      <c r="B22" s="4" t="s">
        <f>=HYPERLINK("https://www.leilaoonline.net/lote/detalhe/166905", " Receiver e amplificador Sony STR -K880 – saídas para 08 falantes mais de 1.000w RMS, não funciona, não está ligando")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=HYPERLINK("https://www.leilaoonline.net/lote/detalhe/166912", "013")</f>
      </c>
      <c r="B23" s="4" t="s">
        <f>=HYPERLINK("https://www.leilaoonline.net/lote/detalhe/166912", " Xícara de café, importada do japão de coleção, porcelana casca de ovo")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=HYPERLINK("https://www.leilaoonline.net/lote/detalhe/166900", "014")</f>
      </c>
      <c r="B24" s="4" t="s">
        <f>=HYPERLINK("https://www.leilaoonline.net/lote/detalhe/166900", " Prato decorativo importado do japao pintado a mão, diâmetro:20,5cm")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=HYPERLINK("https://www.leilaoonline.net/lote/detalhe/166899", "015")</f>
      </c>
      <c r="B25" s="4" t="s">
        <f>=HYPERLINK("https://www.leilaoonline.net/lote/detalhe/166899", " 2 conjuntos europeu, 1° - com 5 cálices para vinho, 2° - com 6 taças para licor, em demi cristal Saint Louis")</f>
      </c>
      <c r="C25" s="4" t="inlineStr">
        <is>
          <t>Vendido</t>
        </is>
      </c>
      <c r="D25" s="4" t="inlineStr">
        <is>
          <t>1</t>
        </is>
      </c>
      <c r="E25" s="5" t="inlineStr">
        <is>
          <t>70,00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=HYPERLINK("https://www.leilaoonline.net/lote/detalhe/166914", "016")</f>
      </c>
      <c r="B26" s="4" t="s">
        <f>=HYPERLINK("https://www.leilaoonline.net/lote/detalhe/166914", " Prato portuguesa , diâmetro:19cm")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=HYPERLINK("https://www.leilaoonline.net/lote/detalhe/166918", "017")</f>
      </c>
      <c r="B27" s="4" t="s">
        <f>=HYPERLINK("https://www.leilaoonline.net/lote/detalhe/166918", " Prato de coleção em fina porcelana ALEMÃ, adornado em fio de ouro 20 cm de diam")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=HYPERLINK("https://www.leilaoonline.net/lote/detalhe/166910", "018")</f>
      </c>
      <c r="B28" s="4" t="s">
        <f>=HYPERLINK("https://www.leilaoonline.net/lote/detalhe/166910", " Centro de Mesa Boliviano em metal, 22cm")</f>
      </c>
      <c r="C28" s="4" t="inlineStr">
        <is>
          <t>Vendido</t>
        </is>
      </c>
      <c r="D28" s="4" t="inlineStr">
        <is>
          <t>2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=HYPERLINK("https://www.leilaoonline.net/lote/detalhe/166928", "019")</f>
      </c>
      <c r="B29" s="4" t="s">
        <f>=HYPERLINK("https://www.leilaoonline.net/lote/detalhe/166928", " Escultura em Bronze, Artisita: Piazi -  30cm - peça reconhecida e assinada")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=HYPERLINK("https://www.leilaoonline.net/lote/detalhe/166906", "020")</f>
      </c>
      <c r="B30" s="4" t="s">
        <f>=HYPERLINK("https://www.leilaoonline.net/lote/detalhe/166906", " Game Watch Chef 1981, em ótimo estado de conservação, funcionando até o momento, sem garantias futuras")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=HYPERLINK("https://www.leilaoonline.net/lote/detalhe/166895", "021")</f>
      </c>
      <c r="B31" s="4" t="s">
        <f>=HYPERLINK("https://www.leilaoonline.net/lote/detalhe/166895", " Centro de mesa de cristal  Base de metal. tamanho:33 cm. de diametro e 15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=HYPERLINK("https://www.leilaoonline.net/lote/detalhe/166901", "022")</f>
      </c>
      <c r="B32" s="4" t="s">
        <f>=HYPERLINK("https://www.leilaoonline.net/lote/detalhe/166901", " Espelho de mão em bronze, 25cm")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=HYPERLINK("https://www.leilaoonline.net/lote/detalhe/166913", "023")</f>
      </c>
      <c r="B33" s="4" t="s">
        <f>=HYPERLINK("https://www.leilaoonline.net/lote/detalhe/166913", " Medalha de ouro, comemoração de 1 milhão de Fuscas fabricados no Brasil - 1970 - SBC - Diâmetro 22mm - Peso 7g - Material - Ouro (900) - Gravador - A.M")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=HYPERLINK("https://www.leilaoonline.net/lote/detalhe/166893", "024")</f>
      </c>
      <c r="B34" s="4" t="s">
        <f>=HYPERLINK("https://www.leilaoonline.net/lote/detalhe/166893", " Broches ouro de ex funcionário, comemorativos volkswagen 10 e 15 anos")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=HYPERLINK("https://www.leilaoonline.net/lote/detalhe/166924", "025")</f>
      </c>
      <c r="B35" s="4" t="s">
        <f>=HYPERLINK("https://www.leilaoonline.net/lote/detalhe/166924", " Cadeira em madeira maciça, década de 70, desenhos de frisos pés e encosto alto, medindo 105x45x45")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=HYPERLINK("https://www.leilaoonline.net/lote/detalhe/166907", "026")</f>
      </c>
      <c r="B36" s="4" t="s">
        <f>=HYPERLINK("https://www.leilaoonline.net/lote/detalhe/166907", " Moeda 1951, Canada, 5 Cents, Commemorative George VI Nickel Coins, premiação na cidade de Sudbury Canadá, rara")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=HYPERLINK("https://www.leilaoonline.net/lote/detalhe/166927", "027")</f>
      </c>
      <c r="B37" s="4" t="s">
        <f>=HYPERLINK("https://www.leilaoonline.net/lote/detalhe/166927", " Tamancos de madeira, holandês, entalhados à mão. 32cm")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=HYPERLINK("https://www.leilaoonline.net/lote/detalhe/166896", "028")</f>
      </c>
      <c r="B38" s="4" t="s">
        <f>=HYPERLINK("https://www.leilaoonline.net/lote/detalhe/166896", " Bule século XX. indiano  importado, em bronze, altura 22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=HYPERLINK("https://www.leilaoonline.net/lote/detalhe/166923", "029")</f>
      </c>
      <c r="B39" s="4" t="s">
        <f>=HYPERLINK("https://www.leilaoonline.net/lote/detalhe/166923", " Escultura em madeira, peça com movimento, 30cm")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=HYPERLINK("https://www.leilaoonline.net/lote/detalhe/166935", "030")</f>
      </c>
      <c r="B40" s="4" t="s">
        <f>=HYPERLINK("https://www.leilaoonline.net/lote/detalhe/166935", " Bule árabe em metal com altura 18,5cm")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=HYPERLINK("https://www.leilaoonline.net/lote/detalhe/166930", "031")</f>
      </c>
      <c r="B41" s="4" t="s">
        <f>=HYPERLINK("https://www.leilaoonline.net/lote/detalhe/166930", " Potiche africano em cerâmica patinada, realçado a ouro, 77cm")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=HYPERLINK("https://www.leilaoonline.net/lote/detalhe/166898", "032")</f>
      </c>
      <c r="B42" s="4" t="s">
        <f>=HYPERLINK("https://www.leilaoonline.net/lote/detalhe/166898", " Placa tailandesa em madeira nobre patinada, esculpida e pintada a mao, entalhada, realçada a prata, representando Med 18x100 cm")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=HYPERLINK("https://www.leilaoonline.net/lote/detalhe/166925", "033")</f>
      </c>
      <c r="B43" s="4" t="s">
        <f>=HYPERLINK("https://www.leilaoonline.net/lote/detalhe/166925", " Brasão das armas, inglês, madeira nobre com aplicações em resina, metal e tecido aveludado. Med 96x77 cm")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=HYPERLINK("https://www.leilaoonline.net/lote/detalhe/166917", "034")</f>
      </c>
      <c r="B44" s="4" t="s">
        <f>=HYPERLINK("https://www.leilaoonline.net/lote/detalhe/166917", " Escultura de madeira nobre entalhada, de Cão. 50cm de altura. 30cm de largura")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=HYPERLINK("https://www.leilaoonline.net/lote/detalhe/166926", "035")</f>
      </c>
      <c r="B45" s="4" t="s">
        <f>=HYPERLINK("https://www.leilaoonline.net/lote/detalhe/166926", " Escultura importada, anjo, em resina italiana Montefiori, em rica policromia, acompanha caixa original, marcado com etiqueta original na parte posterior. Medidas: 30 cm de altura x 20 cm de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=HYPERLINK("https://www.leilaoonline.net/lote/detalhe/166931", "036")</f>
      </c>
      <c r="B46" s="4" t="s">
        <f>=HYPERLINK("https://www.leilaoonline.net/lote/detalhe/166931", " Prato de parede decorativo em pewter, 25,8cm")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=HYPERLINK("https://www.leilaoonline.net/lote/detalhe/166922", "037")</f>
      </c>
      <c r="B47" s="4" t="s">
        <f>=HYPERLINK("https://www.leilaoonline.net/lote/detalhe/166922", " Relógio importado da marca Rubinich, confeccionado em faiança com esmaltagem branca vitrificada, chines, 50cm de altura x 37cm de largura")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=HYPERLINK("https://www.leilaoonline.net/lote/detalhe/166897", "038")</f>
      </c>
      <c r="B48" s="4" t="s">
        <f>=HYPERLINK("https://www.leilaoonline.net/lote/detalhe/166897", " Relogio mido automatic multifort original, raro")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=HYPERLINK("https://www.leilaoonline.net/lote/detalhe/166904", "039")</f>
      </c>
      <c r="B49" s="4" t="s">
        <f>=HYPERLINK("https://www.leilaoonline.net/lote/detalhe/166904", " Relógio de parede em madeira, antigo. 77cm de altura")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=HYPERLINK("https://www.leilaoonline.net/lote/detalhe/166919", "040")</f>
      </c>
      <c r="B50" s="4" t="s">
        <f>=HYPERLINK("https://www.leilaoonline.net/lote/detalhe/166919", " Lote com 11 almofadas para cadeiras de telinhas")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=HYPERLINK("https://www.leilaoonline.net/lote/detalhe/166903", "041")</f>
      </c>
      <c r="B51" s="4" t="s">
        <f>=HYPERLINK("https://www.leilaoonline.net/lote/detalhe/166903", " Relógio antigo de parede em madeira, no estado. 2,120kg. A 70cm x L 32cm x E 8cm")</f>
      </c>
      <c r="C51" s="4" t="inlineStr">
        <is>
          <t>Vendido</t>
        </is>
      </c>
      <c r="D51" s="4" t="inlineStr">
        <is>
          <t>2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=HYPERLINK("https://www.leilaoonline.net/lote/detalhe/166929", "042")</f>
      </c>
      <c r="B52" s="4" t="s">
        <f>=HYPERLINK("https://www.leilaoonline.net/lote/detalhe/166929", " Relógio Breitling 1884 guardado a anos, super conservado")</f>
      </c>
      <c r="C52" s="4" t="inlineStr">
        <is>
          <t>Vendido</t>
        </is>
      </c>
      <c r="D52" s="4" t="inlineStr">
        <is>
          <t>4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=HYPERLINK("https://www.leilaoonline.net/lote/detalhe/166946", "043")</f>
      </c>
      <c r="B53" s="4" t="s">
        <f>=HYPERLINK("https://www.leilaoonline.net/lote/detalhe/166946", " Lote com dois relógios antigos")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=HYPERLINK("https://www.leilaoonline.net/lote/detalhe/166933", "044")</f>
      </c>
      <c r="B54" s="4" t="s">
        <f>=HYPERLINK("https://www.leilaoonline.net/lote/detalhe/166933", " Telefone de mesa italiano, década de 30, em metal esmaltado, com guarnições em resina, 24x28 cm")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=HYPERLINK("https://www.leilaoonline.net/lote/detalhe/166908", "045")</f>
      </c>
      <c r="B55" s="4" t="s">
        <f>=HYPERLINK("https://www.leilaoonline.net/lote/detalhe/166908", " 11 fruts em fino cristal Hering adornado por delicada lapidação Med. 18")</f>
      </c>
      <c r="C55" s="4" t="inlineStr">
        <is>
          <t>Vendido</t>
        </is>
      </c>
      <c r="D55" s="4" t="inlineStr">
        <is>
          <t>2</t>
        </is>
      </c>
      <c r="E55" s="5" t="inlineStr">
        <is>
          <t>130,00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=HYPERLINK("https://www.leilaoonline.net/lote/detalhe/166915", "046")</f>
      </c>
      <c r="B56" s="4" t="s">
        <f>=HYPERLINK("https://www.leilaoonline.net/lote/detalhe/166915", " Prato decorativo importado do japao pintado a mão, diâmetro:31cm")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=HYPERLINK("https://www.leilaoonline.net/lote/detalhe/166945", "047")</f>
      </c>
      <c r="B57" s="4" t="s">
        <f>=HYPERLINK("https://www.leilaoonline.net/lote/detalhe/166945", " Taças de Pé alto para Vinho, importadas, lote com 11 taças, verde esmeralda 10cm X 6,5cm")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=HYPERLINK("https://www.leilaoonline.net/lote/detalhe/166937", "048")</f>
      </c>
      <c r="B58" s="4" t="s">
        <f>=HYPERLINK("https://www.leilaoonline.net/lote/detalhe/166937", " Bolsa Tous, em couro legítimo, Espanha, excelente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=HYPERLINK("https://www.leilaoonline.net/lote/detalhe/166936", "049")</f>
      </c>
      <c r="B59" s="4" t="s">
        <f>=HYPERLINK("https://www.leilaoonline.net/lote/detalhe/166936", " Relógio antigo de parede, em madeira, no estado. 2,120kg. A 70cm x L 32cm x E 8cm")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=HYPERLINK("https://www.leilaoonline.net/lote/detalhe/166944", "050")</f>
      </c>
      <c r="B60" s="4" t="s">
        <f>=HYPERLINK("https://www.leilaoonline.net/lote/detalhe/166944", " Prato decorativo, Japão, pintado a mão, diâmetro:31cm")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=HYPERLINK("https://www.leilaoonline.net/lote/detalhe/166932", "051")</f>
      </c>
      <c r="B61" s="4" t="s">
        <f>=HYPERLINK("https://www.leilaoonline.net/lote/detalhe/166932", " Lote com 06 taças italianas, decoradas com desenhos gregos em ouro. Med. 18x6cm")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=HYPERLINK("https://www.leilaoonline.net/lote/detalhe/166948", "052")</f>
      </c>
      <c r="B62" s="4" t="s">
        <f>=HYPERLINK("https://www.leilaoonline.net/lote/detalhe/166948", " Lote com várias máquinas de relógios antigos, raros, décadas de 70, 80 etc Máquinas suíças e indianas (HMT) em ótimas condições")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=HYPERLINK("https://www.leilaoonline.net/lote/detalhe/166951", "053")</f>
      </c>
      <c r="B63" s="4" t="s">
        <f>=HYPERLINK("https://www.leilaoonline.net/lote/detalhe/166951", " Lote com relógio pingente antigo mais um relógio de bolso")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=HYPERLINK("https://www.leilaoonline.net/lote/detalhe/166941", "054")</f>
      </c>
      <c r="B64" s="4" t="s">
        <f>=HYPERLINK("https://www.leilaoonline.net/lote/detalhe/166941", " Lote com 6 relógios antigos de várias décadas, alguns funcionam")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=HYPERLINK("https://www.leilaoonline.net/lote/detalhe/166943", "055")</f>
      </c>
      <c r="B65" s="4" t="s">
        <f>=HYPERLINK("https://www.leilaoonline.net/lote/detalhe/166943", " Lote com 6 relógios antigos de várias décadas, alguns funcionam")</f>
      </c>
      <c r="C65" s="4" t="inlineStr">
        <is>
          <t>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=HYPERLINK("https://www.leilaoonline.net/lote/detalhe/166949", "056")</f>
      </c>
      <c r="B66" s="4" t="s">
        <f>=HYPERLINK("https://www.leilaoonline.net/lote/detalhe/166949", " Lote com 6 relógios a cordas antigos")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=HYPERLINK("https://www.leilaoonline.net/lote/detalhe/166952", "057")</f>
      </c>
      <c r="B67" s="4" t="s">
        <f>=HYPERLINK("https://www.leilaoonline.net/lote/detalhe/166952", " Lote com 3 relógios = 2 coleção e 1 de pulso")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=HYPERLINK("https://www.leilaoonline.net/lote/detalhe/166953", "058")</f>
      </c>
      <c r="B68" s="4" t="s">
        <f>=HYPERLINK("https://www.leilaoonline.net/lote/detalhe/166953", " Lote 4 relógios de coleção")</f>
      </c>
      <c r="C68" s="4" t="inlineStr">
        <is>
          <t>Vendido</t>
        </is>
      </c>
      <c r="D68" s="4" t="inlineStr">
        <is>
          <t>2</t>
        </is>
      </c>
      <c r="E68" s="5" t="inlineStr">
        <is>
          <t>230,00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=HYPERLINK("https://www.leilaoonline.net/lote/detalhe/166938", "059")</f>
      </c>
      <c r="B69" s="4" t="s">
        <f>=HYPERLINK("https://www.leilaoonline.net/lote/detalhe/166938", " Lote 4 relógios de coleção")</f>
      </c>
      <c r="C69" s="4" t="inlineStr">
        <is>
          <t>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=HYPERLINK("https://www.leilaoonline.net/lote/detalhe/166939", "060")</f>
      </c>
      <c r="B70" s="4" t="s">
        <f>=HYPERLINK("https://www.leilaoonline.net/lote/detalhe/166939", " Relógio cosmos, sem uso, funcionando perfeitamente")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=HYPERLINK("https://www.leilaoonline.net/lote/detalhe/166934", "061")</f>
      </c>
      <c r="B71" s="4" t="s">
        <f>=HYPERLINK("https://www.leilaoonline.net/lote/detalhe/166934", " Lote 4 relógios de coleção, coleção GENTLEMAN")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=HYPERLINK("https://www.leilaoonline.net/lote/detalhe/166950", "062")</f>
      </c>
      <c r="B72" s="4" t="s">
        <f>=HYPERLINK("https://www.leilaoonline.net/lote/detalhe/166950", " Relógio, caneta com porta cartão,na caixa original")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=HYPERLINK("https://www.leilaoonline.net/lote/detalhe/166947", "063")</f>
      </c>
      <c r="B73" s="4" t="s">
        <f>=HYPERLINK("https://www.leilaoonline.net/lote/detalhe/166947", " Relógio marca geneva, funcionando, na caixa original")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=HYPERLINK("https://www.leilaoonline.net/lote/detalhe/166940", "064")</f>
      </c>
      <c r="B74" s="4" t="s">
        <f>=HYPERLINK("https://www.leilaoonline.net/lote/detalhe/166940", " Relógio sem uso, precisa apenas colocar bateria, na embalagem original")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=HYPERLINK("https://www.leilaoonline.net/lote/detalhe/166942", "065")</f>
      </c>
      <c r="B75" s="4" t="s">
        <f>=HYPERLINK("https://www.leilaoonline.net/lote/detalhe/166942", " Relógio feminino fóssil, funcionando, na caixa original, com pedrarias")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=HYPERLINK("https://www.leilaoonline.net/lote/detalhe/167153", "066")</f>
      </c>
      <c r="B76" s="4" t="s">
        <f>=HYPERLINK("https://www.leilaoonline.net/lote/detalhe/167153", " PHILIPS anos 60, em madeira nobre, funcionando até o momento")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=HYPERLINK("https://www.leilaoonline.net/lote/detalhe/167144", "067")</f>
      </c>
      <c r="B77" s="4" t="s">
        <f>=HYPERLINK("https://www.leilaoonline.net/lote/detalhe/167144", " Máquina de costura, base em madeira")</f>
      </c>
      <c r="C77" s="4" t="inlineStr">
        <is>
          <t>Vendido</t>
        </is>
      </c>
      <c r="D77" s="4" t="inlineStr">
        <is>
          <t>4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=HYPERLINK("https://www.leilaoonline.net/lote/detalhe/167149", "068")</f>
      </c>
      <c r="B78" s="4" t="s">
        <f>=HYPERLINK("https://www.leilaoonline.net/lote/detalhe/167149", " Relógio em metal, articulado - 18cm")</f>
      </c>
      <c r="C78" s="4" t="inlineStr">
        <is>
          <t>Vendido</t>
        </is>
      </c>
      <c r="D78" s="4" t="inlineStr">
        <is>
          <t>1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=HYPERLINK("https://www.leilaoonline.net/lote/detalhe/167156", "069")</f>
      </c>
      <c r="B79" s="4" t="s">
        <f>=HYPERLINK("https://www.leilaoonline.net/lote/detalhe/167156", " Relógio antigo de parede em madeira, tamanho 39 x 7cm")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=HYPERLINK("https://www.leilaoonline.net/lote/detalhe/167164", "070")</f>
      </c>
      <c r="B80" s="4" t="s">
        <f>=HYPERLINK("https://www.leilaoonline.net/lote/detalhe/167164", " Relógio carrilhão Silco, em madeira necessita reparos, está parado a anos, 55 x 25 x 12cm")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=HYPERLINK("https://www.leilaoonline.net/lote/detalhe/167150", "071")</f>
      </c>
      <c r="B81" s="4" t="s">
        <f>=HYPERLINK("https://www.leilaoonline.net/lote/detalhe/167150", " Par de pendentes com cristal legítimo SWAROVSKI")</f>
      </c>
      <c r="C81" s="4" t="inlineStr">
        <is>
          <t>Vendido</t>
        </is>
      </c>
      <c r="D81" s="4" t="inlineStr">
        <is>
          <t>2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=HYPERLINK("https://www.leilaoonline.net/lote/detalhe/167146", "072")</f>
      </c>
      <c r="B82" s="4" t="s">
        <f>=HYPERLINK("https://www.leilaoonline.net/lote/detalhe/167146", " Aparador 46cm de profundidade, 1m de largura e 80cm de altura")</f>
      </c>
      <c r="C82" s="4" t="inlineStr">
        <is>
          <t>Vendido</t>
        </is>
      </c>
      <c r="D82" s="4" t="inlineStr">
        <is>
          <t>1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=HYPERLINK("https://www.leilaoonline.net/lote/detalhe/167157", "073")</f>
      </c>
      <c r="B83" s="4" t="s">
        <f>=HYPERLINK("https://www.leilaoonline.net/lote/detalhe/167157", " Relógio Omega original, 17 RUBIS de 1960")</f>
      </c>
      <c r="C83" s="4" t="inlineStr">
        <is>
          <t>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=HYPERLINK("https://www.leilaoonline.net/lote/detalhe/167154", "074")</f>
      </c>
      <c r="B84" s="4" t="s">
        <f>=HYPERLINK("https://www.leilaoonline.net/lote/detalhe/167154", " Relógio de mesa 20cm de altura")</f>
      </c>
      <c r="C84" s="4" t="inlineStr">
        <is>
          <t>Vendido</t>
        </is>
      </c>
      <c r="D84" s="4" t="inlineStr">
        <is>
          <t>1</t>
        </is>
      </c>
      <c r="E84" s="5" t="inlineStr">
        <is>
          <t>60,00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=HYPERLINK("https://www.leilaoonline.net/lote/detalhe/167158", "075")</f>
      </c>
      <c r="B85" s="4" t="s">
        <f>=HYPERLINK("https://www.leilaoonline.net/lote/detalhe/167158", " Carretal de rolo AKAI original")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=HYPERLINK("https://www.leilaoonline.net/lote/detalhe/167145", "076")</f>
      </c>
      <c r="B86" s="4" t="s">
        <f>=HYPERLINK("https://www.leilaoonline.net/lote/detalhe/167145", " Jaqueta em couro Zara, original, tamanho 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=HYPERLINK("https://www.leilaoonline.net/lote/detalhe/167161", "077")</f>
      </c>
      <c r="B87" s="4" t="s">
        <f>=HYPERLINK("https://www.leilaoonline.net/lote/detalhe/167161", " Relógio Breitling 1884 AB0110, funcionando até o momento")</f>
      </c>
      <c r="C87" s="4" t="inlineStr">
        <is>
          <t>Vendido</t>
        </is>
      </c>
      <c r="D87" s="4" t="inlineStr">
        <is>
          <t>4</t>
        </is>
      </c>
      <c r="E87" s="5" t="inlineStr">
        <is>
          <t>1.050,00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=HYPERLINK("https://www.leilaoonline.net/lote/detalhe/167166", "078")</f>
      </c>
      <c r="B88" s="4" t="s">
        <f>=HYPERLINK("https://www.leilaoonline.net/lote/detalhe/167166", " Livro The complete collection of Antiquities, 550 páginas")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=HYPERLINK("https://www.leilaoonline.net/lote/detalhe/167160", "079")</f>
      </c>
      <c r="B89" s="4" t="s">
        <f>=HYPERLINK("https://www.leilaoonline.net/lote/detalhe/167160", " Relógio ChilliBeans Led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=HYPERLINK("https://www.leilaoonline.net/lote/detalhe/167167", "080")</f>
      </c>
      <c r="B90" s="4" t="s">
        <f>=HYPERLINK("https://www.leilaoonline.net/lote/detalhe/167167", " Fio degradê de pérolas naturais, de oceano, importado, 35cm")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=HYPERLINK("https://www.leilaoonline.net/lote/detalhe/167152", "081")</f>
      </c>
      <c r="B91" s="4" t="s">
        <f>=HYPERLINK("https://www.leilaoonline.net/lote/detalhe/167152", " Pulseira Prara 925, com banho de ouro rosê e amarelo, 19cm")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=HYPERLINK("https://www.leilaoonline.net/lote/detalhe/167143", "082")</f>
      </c>
      <c r="B92" s="4" t="s">
        <f>=HYPERLINK("https://www.leilaoonline.net/lote/detalhe/167143", " Cinzeiro em prata espanhola 1880, 35gs")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=HYPERLINK("https://www.leilaoonline.net/lote/detalhe/167148", "083")</f>
      </c>
      <c r="B93" s="4" t="s">
        <f>=HYPERLINK("https://www.leilaoonline.net/lote/detalhe/167148", " Relógio Armani, cerâmica, AR-1400 A, original, acompanha 3 gomos de pulseira")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=HYPERLINK("https://www.leilaoonline.net/lote/detalhe/167163", "084")</f>
      </c>
      <c r="B94" s="4" t="s">
        <f>=HYPERLINK("https://www.leilaoonline.net/lote/detalhe/167163", " Relógio Tissot T-Race Chronograph - water resistant, 100m, pulseira safira")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=HYPERLINK("https://www.leilaoonline.net/lote/detalhe/167155", "085")</f>
      </c>
      <c r="B95" s="4" t="s">
        <f>=HYPERLINK("https://www.leilaoonline.net/lote/detalhe/167155", " Aparelho de jantar, filetada à ouro com 34 peças, são 6 Pratos Fundos, 12 Pratos rasos, 02Travessas Oval Rasas, 02 Travessas Redondas Fundas, 12 Pratos de Sobremesa")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=HYPERLINK("https://www.leilaoonline.net/lote/detalhe/167168", "086")</f>
      </c>
      <c r="B96" s="4" t="s">
        <f>=HYPERLINK("https://www.leilaoonline.net/lote/detalhe/167168", " Relógio Mondaine. com pulseira de couro, bateria nova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=HYPERLINK("https://www.leilaoonline.net/lote/detalhe/167147", "087")</f>
      </c>
      <c r="B97" s="4" t="s">
        <f>=HYPERLINK("https://www.leilaoonline.net/lote/detalhe/167147", " 02 peças floreira, estilo inglês, metal espessurado. Diâmetro de 10cm e altura de 11cm. Cesta em metal prateado, numerada na base. Altura de 5,5cm e diâmetro de 24cm")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=HYPERLINK("https://www.leilaoonline.net/lote/detalhe/167162", "088")</f>
      </c>
      <c r="B98" s="4" t="s">
        <f>=HYPERLINK("https://www.leilaoonline.net/lote/detalhe/167162", " Tinteiro europeu, em bronze na forma de folha, com vasilha em vidro, tampa de metal amarelo, 14cm x 10cm x 8cm")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=HYPERLINK("https://www.leilaoonline.net/lote/detalhe/167165", "089")</f>
      </c>
      <c r="B99" s="4" t="s">
        <f>=HYPERLINK("https://www.leilaoonline.net/lote/detalhe/167165", " Bandeja banhada à prata Régia 90 Med 30 x 36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=HYPERLINK("https://www.leilaoonline.net/lote/detalhe/167159", "090")</f>
      </c>
      <c r="B100" s="4" t="s">
        <f>=HYPERLINK("https://www.leilaoonline.net/lote/detalhe/167159", " Esmoleira estilo Dom Jose, em metal espessurado a prata, med: 30 diâmetro")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=HYPERLINK("https://www.leilaoonline.net/lote/detalhe/167151", "091")</f>
      </c>
      <c r="B101" s="4" t="s">
        <f>=HYPERLINK("https://www.leilaoonline.net/lote/detalhe/167151", " Relógio Orient, made in Japan, water resistent 50m, caixa em aço, pulseira em couro,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=HYPERLINK("https://www.leilaoonline.net/lote/detalhe/167540", "092")</f>
      </c>
      <c r="B102" s="4" t="s">
        <f>=HYPERLINK("https://www.leilaoonline.net/lote/detalhe/167540", " Jogo com 7 Peças em metal espessurado à prata, marca Fracalanza, peças bem pesadas, em Sopeira, bandeja com tampa, molheira e 4 bandejas")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=HYPERLINK("https://www.leilaoonline.net/lote/detalhe/167548", "093")</f>
      </c>
      <c r="B103" s="4" t="s">
        <f>=HYPERLINK("https://www.leilaoonline.net/lote/detalhe/167548", " Jogo de jantar SCHMIDT, Santa Catarina - Parte de um aparelho de jantar de porcelana brasileira, com 43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=HYPERLINK("https://www.leilaoonline.net/lote/detalhe/167542", "094")</f>
      </c>
      <c r="B104" s="4" t="s">
        <f>=HYPERLINK("https://www.leilaoonline.net/lote/detalhe/167542", " 2 jarras de metal branco, marca Wolf. Alt 20cm. E uma marca Belinne. Altura 21cm")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=HYPERLINK("https://www.leilaoonline.net/lote/detalhe/167554", "095")</f>
      </c>
      <c r="B105" s="4" t="s">
        <f>=HYPERLINK("https://www.leilaoonline.net/lote/detalhe/167554", " Serviço de mesa completo, com 14 peças de aço inox: 6 bandejas, 4 formas redondas, 1 forminha, 2 pratos e 1 manteigueira")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=HYPERLINK("https://www.leilaoonline.net/lote/detalhe/167562", "096")</f>
      </c>
      <c r="B106" s="4" t="s">
        <f>=HYPERLINK("https://www.leilaoonline.net/lote/detalhe/167562", " Telefone em metal e madeira. Antiga empresa Telefônica / Telebras, Orion de  São Paulo C.T.B. Altura 28,5cm. Medida da caixa, altura 23cm, comprimento 17cm (raro)")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550,00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=HYPERLINK("https://www.leilaoonline.net/lote/detalhe/167559", "097")</f>
      </c>
      <c r="B107" s="4" t="s">
        <f>=HYPERLINK("https://www.leilaoonline.net/lote/detalhe/167559", " Relógio de parede, dito "8", Rubinick, em madeira, à corda. Alt 27cm e largura 16cm. NÃO FUNCIONA, muitos anos parado")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=HYPERLINK("https://www.leilaoonline.net/lote/detalhe/167552", "098")</f>
      </c>
      <c r="B108" s="4" t="s">
        <f>=HYPERLINK("https://www.leilaoonline.net/lote/detalhe/167552", " Lustre de metal amarelo, com contas e pingentes em cristal. Alt 50cm")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=HYPERLINK("https://www.leilaoonline.net/lote/detalhe/167537", "099")</f>
      </c>
      <c r="B109" s="4" t="s">
        <f>=HYPERLINK("https://www.leilaoonline.net/lote/detalhe/167537", " Lamparina de mesa, em metal amarelo, com para vento e apagador. Alt 37cm (rara)")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=HYPERLINK("https://www.leilaoonline.net/lote/detalhe/167539", "100")</f>
      </c>
      <c r="B110" s="4" t="s">
        <f>=HYPERLINK("https://www.leilaoonline.net/lote/detalhe/167539", " Balança antiga em bronze. Altura 63cm e largura 48cm")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=HYPERLINK("https://www.leilaoonline.net/lote/detalhe/167535", "101")</f>
      </c>
      <c r="B111" s="4" t="s">
        <f>=HYPERLINK("https://www.leilaoonline.net/lote/detalhe/167535", " Bule e presentoir em faiança policromada, decorado Alt 24cm")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=HYPERLINK("https://www.leilaoonline.net/lote/detalhe/167566", "102")</f>
      </c>
      <c r="B112" s="4" t="s">
        <f>=HYPERLINK("https://www.leilaoonline.net/lote/detalhe/167566", " 12 suportes de metal, espessurada a prata para copo. Alt 8cm, diâmetro interno 7cm")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=HYPERLINK("https://www.leilaoonline.net/lote/detalhe/167538", "103")</f>
      </c>
      <c r="B113" s="4" t="s">
        <f>=HYPERLINK("https://www.leilaoonline.net/lote/detalhe/167538", " Baixela para chá e café marca WOLFF, aço inox")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=HYPERLINK("https://www.leilaoonline.net/lote/detalhe/167560", "104")</f>
      </c>
      <c r="B114" s="4" t="s">
        <f>=HYPERLINK("https://www.leilaoonline.net/lote/detalhe/167560", " 2 copos em cristal translúcido, com suporte de metal prateado, 1 bandeja em formato retangular, confeccionado em metal espessurado a prata, 26,4cm de comprimento")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=HYPERLINK("https://www.leilaoonline.net/lote/detalhe/167536", "105")</f>
      </c>
      <c r="B115" s="4" t="s">
        <f>=HYPERLINK("https://www.leilaoonline.net/lote/detalhe/167536", " Jarra em metal, espessurado a prata. 26cm (a) x 24cm")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=HYPERLINK("https://www.leilaoonline.net/lote/detalhe/167547", "106")</f>
      </c>
      <c r="B116" s="4" t="s">
        <f>=HYPERLINK("https://www.leilaoonline.net/lote/detalhe/167547", " Sopeira grande, espessurada a prata, com 24cm alt")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=HYPERLINK("https://www.leilaoonline.net/lote/detalhe/167557", "107")</f>
      </c>
      <c r="B117" s="4" t="s">
        <f>=HYPERLINK("https://www.leilaoonline.net/lote/detalhe/167557", " Aparelho de jantar ingles, Alfred Meakin, :20 pratos rasos, 11 pratos fundos , 12 pratos de sobremesa e 7 travessas p/ servir total 50 peças")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650,00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=HYPERLINK("https://www.leilaoonline.net/lote/detalhe/167534", "108")</f>
      </c>
      <c r="B118" s="4" t="s">
        <f>=HYPERLINK("https://www.leilaoonline.net/lote/detalhe/167534", " Luminária em metal dourado, altura da escultura 43cm e altura total 70cm")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=HYPERLINK("https://www.leilaoonline.net/lote/detalhe/167571", "109")</f>
      </c>
      <c r="B119" s="4" t="s">
        <f>=HYPERLINK("https://www.leilaoonline.net/lote/detalhe/167571", " Cesta espessurada a prata, 23cm altura e 28cm de diâmetro")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=HYPERLINK("https://www.leilaoonline.net/lote/detalhe/167556", "110")</f>
      </c>
      <c r="B120" s="4" t="s">
        <f>=HYPERLINK("https://www.leilaoonline.net/lote/detalhe/167556", " Telefone antigo em madeira, detalhes em metal e plástico. 31cm x 27cm x 15cm")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=HYPERLINK("https://www.leilaoonline.net/lote/detalhe/167569", "111")</f>
      </c>
      <c r="B121" s="4" t="s">
        <f>=HYPERLINK("https://www.leilaoonline.net/lote/detalhe/167569", " Escultura cloisone oriental, "Pelicano", rara. 27cm")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=HYPERLINK("https://www.leilaoonline.net/lote/detalhe/167543", "112")</f>
      </c>
      <c r="B122" s="4" t="s">
        <f>=HYPERLINK("https://www.leilaoonline.net/lote/detalhe/167543", " Tinteiro em onix, verde, (raro), impecável 40cmx25cm")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=HYPERLINK("https://www.leilaoonline.net/lote/detalhe/167570", "113")</f>
      </c>
      <c r="B123" s="4" t="s">
        <f>=HYPERLINK("https://www.leilaoonline.net/lote/detalhe/167570", " 1 bule importado, Marrocos, com 26cm altura; 1 castiçal, fuste de 18cm altura")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=HYPERLINK("https://www.leilaoonline.net/lote/detalhe/167564", "114")</f>
      </c>
      <c r="B124" s="4" t="s">
        <f>=HYPERLINK("https://www.leilaoonline.net/lote/detalhe/167564", " Jarra incensário em bronze, importada, marrocos, ricamente lavrada com elementos, 36cm")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=HYPERLINK("https://www.leilaoonline.net/lote/detalhe/167551", "115")</f>
      </c>
      <c r="B125" s="4" t="s">
        <f>=HYPERLINK("https://www.leilaoonline.net/lote/detalhe/167551", " KARSHI, grupo escultórico em metal espessurado a prata de lei 925, contrastada na base e selada, representa hamsá, com cidade de jerusalém em relevo na parte central, onde se abre a porta para acesso a página do alcorão, 21cm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=HYPERLINK("https://www.leilaoonline.net/lote/detalhe/167568", "116")</f>
      </c>
      <c r="B126" s="4" t="s">
        <f>=HYPERLINK("https://www.leilaoonline.net/lote/detalhe/167568", " Vaso importado em faianca chinesa. Acompanha base em madeira clara. Altura do vaso: 17cm. Altura da base: 15,5cm. Marca no fundo")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=HYPERLINK("https://www.leilaoonline.net/lote/detalhe/167544", "117")</f>
      </c>
      <c r="B127" s="4" t="s">
        <f>=HYPERLINK("https://www.leilaoonline.net/lote/detalhe/167544", " Relógio de carro ou para barco antigo (raro)  SEPTIMA corda de 8 dias, necessita revisão, está anos guardado")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=HYPERLINK("https://www.leilaoonline.net/lote/detalhe/167561", "118")</f>
      </c>
      <c r="B128" s="4" t="s">
        <f>=HYPERLINK("https://www.leilaoonline.net/lote/detalhe/167561", " 3 relógios a corda originais, raros, todos necessitam de revisão. RAILWAY REGULATOR The Conqueror, década de 1920/40, conservado, Relógio CYMA, máquina Suiça, a corda, completo, Relógio antigo SEKLAM")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=HYPERLINK("https://www.leilaoonline.net/lote/detalhe/167549", "119")</f>
      </c>
      <c r="B129" s="4" t="s">
        <f>=HYPERLINK("https://www.leilaoonline.net/lote/detalhe/167549", " Relógio de mesa, de duas cordas, antigo, em madeira, precisa de reparos. 23cm x 49cm")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=HYPERLINK("https://www.leilaoonline.net/lote/detalhe/167550", "120")</f>
      </c>
      <c r="B130" s="4" t="s">
        <f>=HYPERLINK("https://www.leilaoonline.net/lote/detalhe/167550", " Caixa de relógio de mesa, em madeira  Med 51cm x 24cm x 12cm")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=HYPERLINK("https://www.leilaoonline.net/lote/detalhe/167565", "121")</f>
      </c>
      <c r="B131" s="4" t="s">
        <f>=HYPERLINK("https://www.leilaoonline.net/lote/detalhe/167565", " Relógio antigo, máquina à corda B.W.")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=HYPERLINK("https://www.leilaoonline.net/lote/detalhe/167546", "122")</f>
      </c>
      <c r="B132" s="4" t="s">
        <f>=HYPERLINK("https://www.leilaoonline.net/lote/detalhe/167546", " Berloque de coleção, cerca de 1900, em prata de lei,  ricos detalhes. 2cm x 1,5cm")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=HYPERLINK("https://www.leilaoonline.net/lote/detalhe/167572", "123")</f>
      </c>
      <c r="B133" s="4" t="s">
        <f>=HYPERLINK("https://www.leilaoonline.net/lote/detalhe/167572", " Relógio de mesa SILCO, carrilhão de 3 cordas, em madeira. Funcionamento desconhecido. Não possui chave. Medindo: 22cm x 53cm x 15cm")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=HYPERLINK("https://www.leilaoonline.net/lote/detalhe/167553", "124")</f>
      </c>
      <c r="B134" s="4" t="s">
        <f>=HYPERLINK("https://www.leilaoonline.net/lote/detalhe/167553", " Relógio masculino TOMMY HILFIGER, water proof, original, 100% aço, cor preta. precisa apenas trocar a bateria")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=HYPERLINK("https://www.leilaoonline.net/lote/detalhe/167541", "125")</f>
      </c>
      <c r="B135" s="4" t="s">
        <f>=HYPERLINK("https://www.leilaoonline.net/lote/detalhe/167541", " Lote de diversos, 1 vaso indiano, 3 sinetas em metal, 1 lamparina e 1 pinico em bronze, 4 caixas porta pílulas sendo 1 em porcelana, 3 em metal sendo 2 com tampa em porcelana")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=HYPERLINK("https://www.leilaoonline.net/lote/detalhe/167558", "126")</f>
      </c>
      <c r="B136" s="4" t="s">
        <f>=HYPERLINK("https://www.leilaoonline.net/lote/detalhe/167558", " 6 cachimbos, século XX, (JCI, CARTER) - em madeira, com a piteira em baquelite. (4 cachimbos JCI / J. CARNEIRO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=HYPERLINK("https://www.leilaoonline.net/lote/detalhe/167567", "127")</f>
      </c>
      <c r="B137" s="4" t="s">
        <f>=HYPERLINK("https://www.leilaoonline.net/lote/detalhe/167567", " Peso de papel com porta caneta, Uruguay. Em metal, 11cm, peso 184 gramas")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=HYPERLINK("https://www.leilaoonline.net/lote/detalhe/167563", "128")</f>
      </c>
      <c r="B138" s="4" t="s">
        <f>=HYPERLINK("https://www.leilaoonline.net/lote/detalhe/167563", " 6 cachimbos, século XX, (JCI, CARTER) - em madeira, com a piteira em baquelite. (4 cachimbos JCI / J. CARNEIRO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=HYPERLINK("https://www.leilaoonline.net/lote/detalhe/167545", "129")</f>
      </c>
      <c r="B139" s="4" t="s">
        <f>=HYPERLINK("https://www.leilaoonline.net/lote/detalhe/167545", " 3 Abridores de cartas, produzidos em metal dourado, com os dizeres "JERUSALEM", 21,5cm. Abridor de cartas no formato de adaga árabe, produzida em metal,19cm.  Abridor de cartas, produzido em metal espessurado à prata, no formato de espada, 18cm, princípio do século XX")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=HYPERLINK("https://www.leilaoonline.net/lote/detalhe/167555", "130")</f>
      </c>
      <c r="B140" s="4" t="s">
        <f>=HYPERLINK("https://www.leilaoonline.net/lote/detalhe/167555", " Relógio Citizen, mostrador na ton azul, sinaliza dia do mês e semana, automático, mecanismo com 21 safiras ou rubis, a prova d'água, caixa em aço, pulseira em couro (raro)")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=HYPERLINK("https://www.leilaoonline.net/lote/detalhe/168596", "131")</f>
      </c>
      <c r="B141" s="4" t="s">
        <f>=HYPERLINK("https://www.leilaoonline.net/lote/detalhe/168596", " Bule Indiano, esguio em bronze, tampa articulada e alça recurva. Medidas: 42,6cm de altura x 26cm de largura")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=HYPERLINK("https://www.leilaoonline.net/lote/detalhe/168597", "132")</f>
      </c>
      <c r="B142" s="4" t="s">
        <f>=HYPERLINK("https://www.leilaoonline.net/lote/detalhe/168597", " Carrinho de chá em madeira nobre, com tampo movível, 75cm x 82cm")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=HYPERLINK("https://www.leilaoonline.net/lote/detalhe/168598", "133")</f>
      </c>
      <c r="B143" s="4" t="s">
        <f>=HYPERLINK("https://www.leilaoonline.net/lote/detalhe/168598", " Relógio Puma, resistente água, pulseira em aço dourado, acompanha peças para ajuste na pulseira, com bateria nova")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=HYPERLINK("https://www.leilaoonline.net/lote/detalhe/168592", "134")</f>
      </c>
      <c r="B144" s="4" t="s">
        <f>=HYPERLINK("https://www.leilaoonline.net/lote/detalhe/168592", " Antigo punhal indiano, cabo e bainha em madeira, acabamento em bronze. Med. 27cm")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=HYPERLINK("https://www.leilaoonline.net/lote/detalhe/168587", "135")</f>
      </c>
      <c r="B145" s="4" t="s">
        <f>=HYPERLINK("https://www.leilaoonline.net/lote/detalhe/168587", " Relógio sem uso, na caixa original, marca AKIUM")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=HYPERLINK("https://www.leilaoonline.net/lote/detalhe/168601", "136")</f>
      </c>
      <c r="B146" s="4" t="s">
        <f>=HYPERLINK("https://www.leilaoonline.net/lote/detalhe/168601", " Perfume POLICE TO BE THE KING, for man, Made in Italy, capacidade 40ml, sem uso")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70,00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=HYPERLINK("https://www.leilaoonline.net/lote/detalhe/168590", "137")</f>
      </c>
      <c r="B147" s="4" t="s">
        <f>=HYPERLINK("https://www.leilaoonline.net/lote/detalhe/168590", " Perfume HUGO BOSS Soul 50ml. Na caixa original sem uso")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=HYPERLINK("https://www.leilaoonline.net/lote/detalhe/168591", "138")</f>
      </c>
      <c r="B148" s="4" t="s">
        <f>=HYPERLINK("https://www.leilaoonline.net/lote/detalhe/168591", " Perfume Magnifique Lancôme-Paris, Eau de Parfum 50ml, lacrado, preço de mercado 800,00")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=HYPERLINK("https://www.leilaoonline.net/lote/detalhe/168602", "139")</f>
      </c>
      <c r="B149" s="4" t="s">
        <f>=HYPERLINK("https://www.leilaoonline.net/lote/detalhe/168602", " Quadro de Roberto Burle Marx - "Panneux". Tinta gráfica sobre tecido, estrutura de madeira, moldura baguete de cedro. Assinado e datado no C.I.D. Obra med. 129cm x 1.10m")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=HYPERLINK("https://www.leilaoonline.net/lote/detalhe/168588", "140")</f>
      </c>
      <c r="B150" s="4" t="s">
        <f>=HYPERLINK("https://www.leilaoonline.net/lote/detalhe/168588", " Jogo para café/chá em metal espessurado, necessita passar kaol")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=HYPERLINK("https://www.leilaoonline.net/lote/detalhe/168594", "141")</f>
      </c>
      <c r="B151" s="4" t="s">
        <f>=HYPERLINK("https://www.leilaoonline.net/lote/detalhe/168594", " Espada decorativa década de 80, em metal e aço, rara, medida total 83cm")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=HYPERLINK("https://www.leilaoonline.net/lote/detalhe/168589", "142")</f>
      </c>
      <c r="B152" s="4" t="s">
        <f>=HYPERLINK("https://www.leilaoonline.net/lote/detalhe/168589", " Balança de precisão antiga, com caixa em madeira, com pesos. 35cm x 17,5cm x 35cm de altura")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=HYPERLINK("https://www.leilaoonline.net/lote/detalhe/168607", "143")</f>
      </c>
      <c r="B153" s="4" t="s">
        <f>=HYPERLINK("https://www.leilaoonline.net/lote/detalhe/168607", " Brasão muito antigo, com excelente acabamento, 60cm X 30cm")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=HYPERLINK("https://www.leilaoonline.net/lote/detalhe/168595", "144")</f>
      </c>
      <c r="B154" s="4" t="s">
        <f>=HYPERLINK("https://www.leilaoonline.net/lote/detalhe/168595", " Telefone em madeira nobre, ótimo estado, funcionando")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=HYPERLINK("https://www.leilaoonline.net/lote/detalhe/168603", "145")</f>
      </c>
      <c r="B155" s="4" t="s">
        <f>=HYPERLINK("https://www.leilaoonline.net/lote/detalhe/168603", " Wellne - jarra em prata 90 alemã. Peça proveniente de hotelaria. A peça será entregue sem limpeza (estado vide foto adicional). Marcas do tempo. Med.: 22cm X 23cm")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=HYPERLINK("https://www.leilaoonline.net/lote/detalhe/168617", "146")</f>
      </c>
      <c r="B156" s="4" t="s">
        <f>=HYPERLINK("https://www.leilaoonline.net/lote/detalhe/168617", " Cadeira Scooter Hitway, ultraleve")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=HYPERLINK("https://www.leilaoonline.net/lote/detalhe/168605", "147")</f>
      </c>
      <c r="B157" s="4" t="s">
        <f>=HYPERLINK("https://www.leilaoonline.net/lote/detalhe/168605", " Telefone orelhão de ficha daruma, completo, com fichas telefônicas originais")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=HYPERLINK("https://www.leilaoonline.net/lote/detalhe/168604", "148")</f>
      </c>
      <c r="B158" s="4" t="s">
        <f>=HYPERLINK("https://www.leilaoonline.net/lote/detalhe/168604", " Banco rustico de dormente, 2,10m de comprimento")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=HYPERLINK("https://www.leilaoonline.net/lote/detalhe/168609", "149")</f>
      </c>
      <c r="B159" s="4" t="s">
        <f>=HYPERLINK("https://www.leilaoonline.net/lote/detalhe/168609", " 3 carpas importadas de cerâmica vitrificada, adquiridos em Bali. Maior med. 35cm de largura. uma delas apresenta discreto bicado")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=HYPERLINK("https://www.leilaoonline.net/lote/detalhe/168593", "150")</f>
      </c>
      <c r="B160" s="4" t="s">
        <f>=HYPERLINK("https://www.leilaoonline.net/lote/detalhe/168593", " Banco rustico de dormente, 2,10m de comprimento")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=HYPERLINK("https://www.leilaoonline.net/lote/detalhe/168627", "151")</f>
      </c>
      <c r="B161" s="4" t="s">
        <f>=HYPERLINK("https://www.leilaoonline.net/lote/detalhe/168627", " Espelho de mão, em bronze, raro, 25cm")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=HYPERLINK("https://www.leilaoonline.net/lote/detalhe/168599", "152")</f>
      </c>
      <c r="B162" s="4" t="s">
        <f>=HYPERLINK("https://www.leilaoonline.net/lote/detalhe/168599", " Babá eletrônica, KIDSHINE - Umidificador infantil. TECHLINE, Massageador pessoal MI - 3000")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=HYPERLINK("https://www.leilaoonline.net/lote/detalhe/168629", "153")</f>
      </c>
      <c r="B163" s="4" t="s">
        <f>=HYPERLINK("https://www.leilaoonline.net/lote/detalhe/168629", " Relógio Invicta 24856 Pro Diver, 100% original, completo")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=HYPERLINK("https://www.leilaoonline.net/lote/detalhe/168614", "154")</f>
      </c>
      <c r="B164" s="4" t="s">
        <f>=HYPERLINK("https://www.leilaoonline.net/lote/detalhe/168614", " Arte oriental  - Escultura dragão, feito em osso, rara, dos anos 50, 30cm altura e 30cm de comprimento")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=HYPERLINK("https://www.leilaoonline.net/lote/detalhe/168600", "155")</f>
      </c>
      <c r="B165" s="4" t="s">
        <f>=HYPERLINK("https://www.leilaoonline.net/lote/detalhe/168600", " Telefone, raro, funcionando ate o momento, sem garantias futuras")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=HYPERLINK("https://www.leilaoonline.net/lote/detalhe/168608", "156")</f>
      </c>
      <c r="B166" s="4" t="s">
        <f>=HYPERLINK("https://www.leilaoonline.net/lote/detalhe/168608", " 2 peças em metal, aço inox, bandeja e wine cooler. Med. bandeja 41cm diâmetro, wine cooler 18cm x 23cm diâmetro")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=HYPERLINK("https://www.leilaoonline.net/lote/detalhe/168623", "157")</f>
      </c>
      <c r="B167" s="4" t="s">
        <f>=HYPERLINK("https://www.leilaoonline.net/lote/detalhe/168623", " Bomboniere de vidro, com guarnições em metal e madeira, com patina provence. 35cm de altura")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=HYPERLINK("https://www.leilaoonline.net/lote/detalhe/168615", "158")</f>
      </c>
      <c r="B168" s="4" t="s">
        <f>=HYPERLINK("https://www.leilaoonline.net/lote/detalhe/168615", " Floreira francesa, em cristal translucido, med: 23cmx14cm")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=HYPERLINK("https://www.leilaoonline.net/lote/detalhe/168612", "159")</f>
      </c>
      <c r="B169" s="4" t="s">
        <f>=HYPERLINK("https://www.leilaoonline.net/lote/detalhe/168612", " Saladeira em metal, espessurado a prata, com cabeça e rabo de pato em metal dourado, 41cm de comprimento, 28cm de diâmetro, 18cm de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=HYPERLINK("https://www.leilaoonline.net/lote/detalhe/168616", "160")</f>
      </c>
      <c r="B170" s="4" t="s">
        <f>=HYPERLINK("https://www.leilaoonline.net/lote/detalhe/168616", " 6 taças para vinho, importadas, cristais sanit louis francês. Medidas:16,5cm de altura / 14,3cm de altura")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=HYPERLINK("https://www.leilaoonline.net/lote/detalhe/168619", "161")</f>
      </c>
      <c r="B171" s="4" t="s">
        <f>=HYPERLINK("https://www.leilaoonline.net/lote/detalhe/168619", " Mesa de centro, em madeira nobre, tampo em mármore rosso rajado. tamanho:110cm, 56cm, 35cm")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400,00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=HYPERLINK("https://www.leilaoonline.net/lote/detalhe/168621", "162")</f>
      </c>
      <c r="B172" s="4" t="s">
        <f>=HYPERLINK("https://www.leilaoonline.net/lote/detalhe/168621", " Tênis Adidas Spring Blade, número 38. Sem uso na caixa 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=HYPERLINK("https://www.leilaoonline.net/lote/detalhe/168613", "163")</f>
      </c>
      <c r="B173" s="4" t="s">
        <f>=HYPERLINK("https://www.leilaoonline.net/lote/detalhe/168613", " Quadro elaborado de diferentes borboletas, antigo, raro, moldura em madeira, pequeno trincado no quadro. Tamanho 50cm x 34cm")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=HYPERLINK("https://www.leilaoonline.net/lote/detalhe/168628", "164")</f>
      </c>
      <c r="B174" s="4" t="s">
        <f>=HYPERLINK("https://www.leilaoonline.net/lote/detalhe/168628", " Bule Antigo em metal, 19cm")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=HYPERLINK("https://www.leilaoonline.net/lote/detalhe/168625", "165")</f>
      </c>
      <c r="B175" s="4" t="s">
        <f>=HYPERLINK("https://www.leilaoonline.net/lote/detalhe/168625", " Relógio de Parede, antigo, 24cm, ótimo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=HYPERLINK("https://www.leilaoonline.net/lote/detalhe/168610", "166")</f>
      </c>
      <c r="B176" s="4" t="s">
        <f>=HYPERLINK("https://www.leilaoonline.net/lote/detalhe/168610", " Coleção de revista Hobby, anos 60, são 74 revistas, raridade, em excelente estado, sem rasuras")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=HYPERLINK("https://www.leilaoonline.net/lote/detalhe/168626", "167")</f>
      </c>
      <c r="B177" s="4" t="s">
        <f>=HYPERLINK("https://www.leilaoonline.net/lote/detalhe/168626", " Garrucha decorativa, década de 80, raridade, muito bem conservada, tamanho: 13cm x 32cm")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=HYPERLINK("https://www.leilaoonline.net/lote/detalhe/168618", "168")</f>
      </c>
      <c r="B178" s="4" t="s">
        <f>=HYPERLINK("https://www.leilaoonline.net/lote/detalhe/168618", " Prendedor de cabelo chinês, década de 40, raridade, em marfim esculpido, 14cm")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=HYPERLINK("https://www.leilaoonline.net/lote/detalhe/168630", "169")</f>
      </c>
      <c r="B179" s="4" t="s">
        <f>=HYPERLINK("https://www.leilaoonline.net/lote/detalhe/168630", " Vazo com planta verdadeira Zamiculca")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=HYPERLINK("https://www.leilaoonline.net/lote/detalhe/168622", "170")</f>
      </c>
      <c r="B180" s="4" t="s">
        <f>=HYPERLINK("https://www.leilaoonline.net/lote/detalhe/168622", " Mesa de centro, com mármore, rajada, base de bronze, 1m de comprimento")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=HYPERLINK("https://www.leilaoonline.net/lote/detalhe/168611", "171")</f>
      </c>
      <c r="B181" s="4" t="s">
        <f>=HYPERLINK("https://www.leilaoonline.net/lote/detalhe/168611", " Vazo com planta verdadeira Zamiculca")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=HYPERLINK("https://www.leilaoonline.net/lote/detalhe/168620", "172")</f>
      </c>
      <c r="B182" s="4" t="s">
        <f>=HYPERLINK("https://www.leilaoonline.net/lote/detalhe/168620", " Relógio INVICTA Reserve Chronograph, original, em aço dourado. Funcionando até o momento, sem garantia futuras")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=HYPERLINK("https://www.leilaoonline.net/lote/detalhe/168606", "173")</f>
      </c>
      <c r="B183" s="4" t="s">
        <f>=HYPERLINK("https://www.leilaoonline.net/lote/detalhe/168606", " 3 relóginhos antigos")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=HYPERLINK("https://www.leilaoonline.net/lote/detalhe/168624", "174")</f>
      </c>
      <c r="B184" s="4" t="s">
        <f>=HYPERLINK("https://www.leilaoonline.net/lote/detalhe/168624", " Paliteiro em metal, década de 80. Med. 10cm x 6cm")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=HYPERLINK("https://www.leilaoonline.net/lote/detalhe/168631", "175")</f>
      </c>
      <c r="B185" s="4" t="s">
        <f>=HYPERLINK("https://www.leilaoonline.net/lote/detalhe/168631", " 3 relóginhos antigos")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=HYPERLINK("https://www.leilaoonline.net/lote/detalhe/168760", "176")</f>
      </c>
      <c r="B186" s="4" t="s">
        <f>=HYPERLINK("https://www.leilaoonline.net/lote/detalhe/168760", " Telefone, japonês, com guarnições em metal, med: 22,5cm x 14,5xm x 18cm")</f>
      </c>
      <c r="C186" s="4" t="inlineStr">
        <is>
          <t>Vendido</t>
        </is>
      </c>
      <c r="D186" s="4" t="inlineStr">
        <is>
          <t>2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=HYPERLINK("https://www.leilaoonline.net/lote/detalhe/168773", "177")</f>
      </c>
      <c r="B187" s="4" t="s">
        <f>=HYPERLINK("https://www.leilaoonline.net/lote/detalhe/168773", " Cadeira padrão inglês, em madeira maciça, 95cm")</f>
      </c>
      <c r="C187" s="4" t="inlineStr">
        <is>
          <t>Vendido</t>
        </is>
      </c>
      <c r="D187" s="4" t="inlineStr">
        <is>
          <t>2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=HYPERLINK("https://www.leilaoonline.net/lote/detalhe/168771", "178")</f>
      </c>
      <c r="B188" s="4" t="s">
        <f>=HYPERLINK("https://www.leilaoonline.net/lote/detalhe/168771", " Coluna com afora de resina e bronze - italiana - Déc 70 - coluna mede 31cm x 31cm x 75cm. Ânfora mede 24cm x 24cm x 50cm")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=HYPERLINK("https://www.leilaoonline.net/lote/detalhe/168757", "179")</f>
      </c>
      <c r="B189" s="4" t="s">
        <f>=HYPERLINK("https://www.leilaoonline.net/lote/detalhe/168757", " Escultura exclusiva de caranguejo, importada, peça raríssima")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=HYPERLINK("https://www.leilaoonline.net/lote/detalhe/168758", "180")</f>
      </c>
      <c r="B190" s="4" t="s">
        <f>=HYPERLINK("https://www.leilaoonline.net/lote/detalhe/168758", " Enfeite antigo em metal, med: 10cm X 8cm")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=HYPERLINK("https://www.leilaoonline.net/lote/detalhe/168768", "181")</f>
      </c>
      <c r="B191" s="4" t="s">
        <f>=HYPERLINK("https://www.leilaoonline.net/lote/detalhe/168768", " Mini espada da Marinha do rio de janeiro, década de 80, com 15cm, ótimos detalhes, rara")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=HYPERLINK("https://www.leilaoonline.net/lote/detalhe/168763", "182")</f>
      </c>
      <c r="B192" s="4" t="s">
        <f>=HYPERLINK("https://www.leilaoonline.net/lote/detalhe/168763", " 2 Ata formas de Picole: fabricado em aço inox")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=HYPERLINK("https://www.leilaoonline.net/lote/detalhe/168762", "183")</f>
      </c>
      <c r="B193" s="4" t="s">
        <f>=HYPERLINK("https://www.leilaoonline.net/lote/detalhe/168762", " Barômetro de madeira, antigo, 12cm Alt. x 28cm Larg. x 6cm Comp.")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=HYPERLINK("https://www.leilaoonline.net/lote/detalhe/168770", "184")</f>
      </c>
      <c r="B194" s="4" t="s">
        <f>=HYPERLINK("https://www.leilaoonline.net/lote/detalhe/168770", " Porta-copos em cristal, importados da Itália. Obs: 2 estão com mínimos bicados. 2cm x 10cm 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=HYPERLINK("https://www.leilaoonline.net/lote/detalhe/168759", "185")</f>
      </c>
      <c r="B195" s="4" t="s">
        <f>=HYPERLINK("https://www.leilaoonline.net/lote/detalhe/168759", " Botas de esquiar, SALOMON, modelo SX42")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=HYPERLINK("https://www.leilaoonline.net/lote/detalhe/168777", "186")</f>
      </c>
      <c r="B196" s="4" t="s">
        <f>=HYPERLINK("https://www.leilaoonline.net/lote/detalhe/168777", " Scott aviators breathing - Antigo portátil de oxigênio modelo "Series 5009", usado em aeronave da Transbrasil, Mede 10cm de diâmetro e 56cm de altura")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=HYPERLINK("https://www.leilaoonline.net/lote/detalhe/168764", "187")</f>
      </c>
      <c r="B197" s="4" t="s">
        <f>=HYPERLINK("https://www.leilaoonline.net/lote/detalhe/168764", " Relógio de parede, Adler Gong, em madeira, de corda, com chave, pêndulo e todos os seus itens, não funciona, medidas 58cm X 25cm X13cm")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=HYPERLINK("https://www.leilaoonline.net/lote/detalhe/168781", "188")</f>
      </c>
      <c r="B198" s="4" t="s">
        <f>=HYPERLINK("https://www.leilaoonline.net/lote/detalhe/168781", " Enfeite vaca em metal, 26cm de comprimento")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=HYPERLINK("https://www.leilaoonline.net/lote/detalhe/168766", "189")</f>
      </c>
      <c r="B199" s="4" t="s">
        <f>=HYPERLINK("https://www.leilaoonline.net/lote/detalhe/168766", " Piano antigo, 145 x 60 x 136. Sem a banqueta, piano em ótimo estado de conservação")</f>
      </c>
      <c r="C199" s="4" t="inlineStr">
        <is>
          <t>Vendido</t>
        </is>
      </c>
      <c r="D199" s="4" t="inlineStr">
        <is>
          <t>8</t>
        </is>
      </c>
      <c r="E199" s="5" t="inlineStr">
        <is>
          <t>850,00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=HYPERLINK("https://www.leilaoonline.net/lote/detalhe/168769", "190")</f>
      </c>
      <c r="B200" s="4" t="s">
        <f>=HYPERLINK("https://www.leilaoonline.net/lote/detalhe/168769", " Garrafa para whisky, cristal, lapidada - 26cm")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=HYPERLINK("https://www.leilaoonline.net/lote/detalhe/168772", "191")</f>
      </c>
      <c r="B201" s="4" t="s">
        <f>=HYPERLINK("https://www.leilaoonline.net/lote/detalhe/168772", " Vaso importado china, 20cm alt. 12cm diam. 7,5cm diam.")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130,00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=HYPERLINK("https://www.leilaoonline.net/lote/detalhe/168765", "192")</f>
      </c>
      <c r="B202" s="4" t="s">
        <f>=HYPERLINK("https://www.leilaoonline.net/lote/detalhe/168765", " 7 esculturas importadas, mestres orientais, no tom marfim. Conjunto década de 70. Medidas aproximadas: 7cm e base 23cm x 3cm")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=HYPERLINK("https://www.leilaoonline.net/lote/detalhe/168774", "193")</f>
      </c>
      <c r="B203" s="4" t="s">
        <f>=HYPERLINK("https://www.leilaoonline.net/lote/detalhe/168774", " Travessa em metal espessurado a prata, 47cm de comprimento, 35cm de largura")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=HYPERLINK("https://www.leilaoonline.net/lote/detalhe/168778", "194")</f>
      </c>
      <c r="B204" s="4" t="s">
        <f>=HYPERLINK("https://www.leilaoonline.net/lote/detalhe/168778", " Faqueiro de aço inox banhado, 128 peças importado")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=HYPERLINK("https://www.leilaoonline.net/lote/detalhe/168767", "195")</f>
      </c>
      <c r="B205" s="4" t="s">
        <f>=HYPERLINK("https://www.leilaoonline.net/lote/detalhe/168767", " Telefone antigo, manufatura Teleart")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=HYPERLINK("https://www.leilaoonline.net/lote/detalhe/168783", "196")</f>
      </c>
      <c r="B206" s="4" t="s">
        <f>=HYPERLINK("https://www.leilaoonline.net/lote/detalhe/168783", " Revisteiro em madeira maciça, 48cm x 41cm x 24cm")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=HYPERLINK("https://www.leilaoonline.net/lote/detalhe/168779", "197")</f>
      </c>
      <c r="B207" s="4" t="s">
        <f>=HYPERLINK("https://www.leilaoonline.net/lote/detalhe/168779", " Poncheira em semi cristal incolor, rara")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=HYPERLINK("https://www.leilaoonline.net/lote/detalhe/168775", "198")</f>
      </c>
      <c r="B208" s="4" t="s">
        <f>=HYPERLINK("https://www.leilaoonline.net/lote/detalhe/168775", " 2 Punhais em bronze, 18cm, faltam algumas pedras")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=HYPERLINK("https://www.leilaoonline.net/lote/detalhe/168780", "199")</f>
      </c>
      <c r="B209" s="4" t="s">
        <f>=HYPERLINK("https://www.leilaoonline.net/lote/detalhe/168780", " Prato de decoração, japonês, em porcelana, 25cm de diâmetro")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=HYPERLINK("https://www.leilaoonline.net/lote/detalhe/168786", "200")</f>
      </c>
      <c r="B210" s="4" t="s">
        <f>=HYPERLINK("https://www.leilaoonline.net/lote/detalhe/168786", " Garrafa térmica em madeira, com 36cm, rara")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=HYPERLINK("https://www.leilaoonline.net/lote/detalhe/168791", "201")</f>
      </c>
      <c r="B211" s="4" t="s">
        <f>=HYPERLINK("https://www.leilaoonline.net/lote/detalhe/168791", " Porta joias em metal espessurado a prata")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=HYPERLINK("https://www.leilaoonline.net/lote/detalhe/168761", "202")</f>
      </c>
      <c r="B212" s="4" t="s">
        <f>=HYPERLINK("https://www.leilaoonline.net/lote/detalhe/168761", " Travessa em metal espessurado a prata, 64cm x 26cm")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=HYPERLINK("https://www.leilaoonline.net/lote/detalhe/168776", "203")</f>
      </c>
      <c r="B213" s="4" t="s">
        <f>=HYPERLINK("https://www.leilaoonline.net/lote/detalhe/168776", " Espelho de mão em cristal, estilo Português, 26cm")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=HYPERLINK("https://www.leilaoonline.net/lote/detalhe/168788", "204")</f>
      </c>
      <c r="B214" s="4" t="s">
        <f>=HYPERLINK("https://www.leilaoonline.net/lote/detalhe/168788", " Farinheira em jacarandá torneado, antiga, 15cm de altura")</f>
      </c>
      <c r="C214" s="4" t="inlineStr">
        <is>
          <t>Vendido</t>
        </is>
      </c>
      <c r="D214" s="4" t="inlineStr">
        <is>
          <t>2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=HYPERLINK("https://www.leilaoonline.net/lote/detalhe/168784", "205")</f>
      </c>
      <c r="B215" s="4" t="s">
        <f>=HYPERLINK("https://www.leilaoonline.net/lote/detalhe/168784", " Travessas em inox, com colher e pegador, sem uso")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=HYPERLINK("https://www.leilaoonline.net/lote/detalhe/168787", "206")</f>
      </c>
      <c r="B216" s="4" t="s">
        <f>=HYPERLINK("https://www.leilaoonline.net/lote/detalhe/168787", " 3 peças em inox, sem uso, na caixa")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=HYPERLINK("https://www.leilaoonline.net/lote/detalhe/168785", "207")</f>
      </c>
      <c r="B217" s="4" t="s">
        <f>=HYPERLINK("https://www.leilaoonline.net/lote/detalhe/168785", " Prato japonês, policromada, pintada a mão, com assinatura do artista, raridade, 23cm")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=HYPERLINK("https://www.leilaoonline.net/lote/detalhe/168782", "208")</f>
      </c>
      <c r="B218" s="4" t="s">
        <f>=HYPERLINK("https://www.leilaoonline.net/lote/detalhe/168782", " Manteigueira em metal espessurado, a pratae Sino, em metal niquelado, 11cm")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=HYPERLINK("https://www.leilaoonline.net/lote/detalhe/168789", "209")</f>
      </c>
      <c r="B219" s="4" t="s">
        <f>=HYPERLINK("https://www.leilaoonline.net/lote/detalhe/168789", " Petisqueira em metal espessurado a prata, 40cm, e uma licoreira")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=HYPERLINK("https://www.leilaoonline.net/lote/detalhe/168790", "210")</f>
      </c>
      <c r="B220" s="4" t="s">
        <f>=HYPERLINK("https://www.leilaoonline.net/lote/detalhe/168790", " 12 fruts em fino cristal, 18cm")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220,00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=HYPERLINK("https://www.leilaoonline.net/lote/detalhe/168794", "211")</f>
      </c>
      <c r="B221" s="4" t="s">
        <f>=HYPERLINK("https://www.leilaoonline.net/lote/detalhe/168794", " 5 pratos importados norman knoweles rockwell, coleção rara")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=HYPERLINK("https://www.leilaoonline.net/lote/detalhe/168796", "212")</f>
      </c>
      <c r="B222" s="4" t="s">
        <f>=HYPERLINK("https://www.leilaoonline.net/lote/detalhe/168796", " 5 pratos importados norman knoweles rockwell, coleção rara")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=HYPERLINK("https://www.leilaoonline.net/lote/detalhe/168795", "213")</f>
      </c>
      <c r="B223" s="4" t="s">
        <f>=HYPERLINK("https://www.leilaoonline.net/lote/detalhe/168795", " 5 pratos importados norman knoweles rockwell, coleção rara")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=HYPERLINK("https://www.leilaoonline.net/lote/detalhe/168793", "214")</f>
      </c>
      <c r="B224" s="4" t="s">
        <f>=HYPERLINK("https://www.leilaoonline.net/lote/detalhe/168793", " 5 pratos importados norman knoweles rockwell, coleção rara")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400,00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=HYPERLINK("https://www.leilaoonline.net/lote/detalhe/168797", "215")</f>
      </c>
      <c r="B225" s="4" t="s">
        <f>=HYPERLINK("https://www.leilaoonline.net/lote/detalhe/168797", " Vitrola sonata, em bom estado, rara, ligando")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2026-06-30T01:07:58.00Z</dcterms:created>
  <dc:creator>Tellks Tecnologia</dc:creator>
  <cp:revision>0</cp:revision>
</cp:coreProperties>
</file>