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Honda Fit 2008 At • Dodge Journey • Peugeot 207 2012 • Caminhões VW e Ford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29/09/2017 14:08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=HYPERLINK("https://www.leilaoonline.net/lote/detalhe/10779", "250")</f>
      </c>
      <c r="B11" s="4" t="s">
        <f>=HYPERLINK("https://www.leilaoonline.net/lote/detalhe/10779", "PEUGEOT; 207 HB XR; 2010/2011; ALCO./GASOL.; PRATA;")</f>
      </c>
      <c r="C11" s="4" t="inlineStr">
        <is>
          <t>Não vendido</t>
        </is>
      </c>
      <c r="D11" s="4" t="inlineStr">
        <is>
          <t>24</t>
        </is>
      </c>
      <c r="E11" s="5" t="inlineStr">
        <is>
          <t>15.200,00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=HYPERLINK("https://www.leilaoonline.net/lote/detalhe/10989", "251")</f>
      </c>
      <c r="B12" s="4" t="s">
        <f>=HYPERLINK("https://www.leilaoonline.net/lote/detalhe/10989", "HONDA FIT LX AUTOMÁTICO, ANO 2005/2005, COMB. GAS. COR VERDE")</f>
      </c>
      <c r="C12" s="4" t="inlineStr">
        <is>
          <t>Não vendido</t>
        </is>
      </c>
      <c r="D12" s="4" t="inlineStr">
        <is>
          <t>41</t>
        </is>
      </c>
      <c r="E12" s="5" t="inlineStr">
        <is>
          <t>15.150,00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=HYPERLINK("https://www.leilaoonline.net/lote/detalhe/10777", "252")</f>
      </c>
      <c r="B13" s="4" t="s">
        <f>=HYPERLINK("https://www.leilaoonline.net/lote/detalhe/10777", "GM ZAFIRA EXPRESSION; 2012/2012; BRANCA; GAS/ALC/GNV")</f>
      </c>
      <c r="C13" s="4" t="inlineStr">
        <is>
          <t>Não vendido</t>
        </is>
      </c>
      <c r="D13" s="4" t="inlineStr">
        <is>
          <t>22</t>
        </is>
      </c>
      <c r="E13" s="5" t="inlineStr">
        <is>
          <t>15.800,00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=HYPERLINK("https://www.leilaoonline.net/lote/detalhe/10856", "253")</f>
      </c>
      <c r="B14" s="4" t="s">
        <f>=HYPERLINK("https://www.leilaoonline.net/lote/detalhe/10856", "I; JEEP WRANGLER SPORT; 1997/1998 VERMELHA; DIESEL")</f>
      </c>
      <c r="C14" s="4" t="inlineStr">
        <is>
          <t>Vendido</t>
        </is>
      </c>
      <c r="D14" s="4" t="inlineStr">
        <is>
          <t>126</t>
        </is>
      </c>
      <c r="E14" s="5" t="inlineStr">
        <is>
          <t>50.000,00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=HYPERLINK("https://www.leilaoonline.net/lote/detalhe/10857", "254")</f>
      </c>
      <c r="B15" s="4" t="s">
        <f>=HYPERLINK("https://www.leilaoonline.net/lote/detalhe/10857", "FIAT / PALIO WEEKEND; 2002/2002; AZUL; GASOLINA")</f>
      </c>
      <c r="C15" s="4" t="inlineStr">
        <is>
          <t>Não vendido</t>
        </is>
      </c>
      <c r="D15" s="4" t="inlineStr">
        <is>
          <t>31</t>
        </is>
      </c>
      <c r="E15" s="5" t="inlineStr">
        <is>
          <t>6.950,00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=HYPERLINK("https://www.leilaoonline.net/lote/detalhe/10776", "255")</f>
      </c>
      <c r="B16" s="4" t="s">
        <f>=HYPERLINK("https://www.leilaoonline.net/lote/detalhe/10776", "DODGE; JOURNEY SXT; 2010/2010; PRATA; GASOLINA; 7 LUGARES")</f>
      </c>
      <c r="C16" s="4" t="inlineStr">
        <is>
          <t>Não vendido</t>
        </is>
      </c>
      <c r="D16" s="4" t="inlineStr">
        <is>
          <t>49</t>
        </is>
      </c>
      <c r="E16" s="5" t="inlineStr">
        <is>
          <t>27.250,00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=HYPERLINK("https://www.leilaoonline.net/lote/detalhe/10858", "256")</f>
      </c>
      <c r="B17" s="4" t="s">
        <f>=HYPERLINK("https://www.leilaoonline.net/lote/detalhe/10858", "I/FORD; TRST MODIFICAR TP; 2010/2011; BRANCA; DIESEL")</f>
      </c>
      <c r="C17" s="4" t="inlineStr">
        <is>
          <t>Não vendido</t>
        </is>
      </c>
      <c r="D17" s="4" t="inlineStr">
        <is>
          <t>103</t>
        </is>
      </c>
      <c r="E17" s="5" t="inlineStr">
        <is>
          <t>18.200,00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=HYPERLINK("https://www.leilaoonline.net/lote/detalhe/10780", "257")</f>
      </c>
      <c r="B18" s="4" t="s">
        <f>=HYPERLINK("https://www.leilaoonline.net/lote/detalhe/10780", "HONDA FIT LX AUTOMÁTICO, ANO 2008/2008, COMB. GAS. COR CINZA")</f>
      </c>
      <c r="C18" s="4" t="inlineStr">
        <is>
          <t>Vendido</t>
        </is>
      </c>
      <c r="D18" s="4" t="inlineStr">
        <is>
          <t>54</t>
        </is>
      </c>
      <c r="E18" s="5" t="inlineStr">
        <is>
          <t>18.000,00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=HYPERLINK("https://www.leilaoonline.net/lote/detalhe/10778", "258")</f>
      </c>
      <c r="B19" s="4" t="s">
        <f>=HYPERLINK("https://www.leilaoonline.net/lote/detalhe/10778", "RANAULT/ CLIO AUT 1.0 16V, ANO/MOD 04/05, COMB. GASOLINA")</f>
      </c>
      <c r="C19" s="4" t="inlineStr">
        <is>
          <t>Não vendido</t>
        </is>
      </c>
      <c r="D19" s="4" t="inlineStr">
        <is>
          <t>4</t>
        </is>
      </c>
      <c r="E19" s="5" t="inlineStr">
        <is>
          <t>4.300,00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=HYPERLINK("https://www.leilaoonline.net/lote/detalhe/10990", "260")</f>
      </c>
      <c r="B20" s="4" t="s">
        <f>=HYPERLINK("https://www.leilaoonline.net/lote/detalhe/10990", "FORD; RANGER XL 13P 4X4 TURBO; 2008/2009; BRANCA; DIESEL")</f>
      </c>
      <c r="C20" s="4" t="inlineStr">
        <is>
          <t>Não vendido</t>
        </is>
      </c>
      <c r="D20" s="4" t="inlineStr">
        <is>
          <t>59</t>
        </is>
      </c>
      <c r="E20" s="5" t="inlineStr">
        <is>
          <t>26.500,00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=HYPERLINK("https://www.leilaoonline.net/lote/detalhe/10991", "261")</f>
      </c>
      <c r="B21" s="4" t="s">
        <f>=HYPERLINK("https://www.leilaoonline.net/lote/detalhe/10991", "VW / PARATI CL 1.8, ANO/MOD 1991/92, GAS, COR VERDE")</f>
      </c>
      <c r="C21" s="4" t="inlineStr">
        <is>
          <t>Vendido</t>
        </is>
      </c>
      <c r="D21" s="4" t="inlineStr">
        <is>
          <t>15</t>
        </is>
      </c>
      <c r="E21" s="5" t="inlineStr">
        <is>
          <t>6.350,00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=HYPERLINK("https://www.leilaoonline.net/lote/detalhe/10997", "263")</f>
      </c>
      <c r="B22" s="4" t="s">
        <f>=HYPERLINK("https://www.leilaoonline.net/lote/detalhe/10997", "IMP / M.BENZ 190 E 2.6, 1989/1989; CINZA; GASOLINA")</f>
      </c>
      <c r="C22" s="4" t="inlineStr">
        <is>
          <t>Não vendido</t>
        </is>
      </c>
      <c r="D22" s="4" t="inlineStr">
        <is>
          <t>66</t>
        </is>
      </c>
      <c r="E22" s="5" t="inlineStr">
        <is>
          <t>15.900,00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=HYPERLINK("https://www.leilaoonline.net/lote/detalhe/10998", "264")</f>
      </c>
      <c r="B23" s="4" t="s">
        <f>=HYPERLINK("https://www.leilaoonline.net/lote/detalhe/10998", "I / RENAULT KANGOO EXPRESS 1.6, 2012/2013, BRANCA; ALCO./GASOL.")</f>
      </c>
      <c r="C23" s="4" t="inlineStr">
        <is>
          <t>Não vendido</t>
        </is>
      </c>
      <c r="D23" s="4" t="inlineStr">
        <is>
          <t>64</t>
        </is>
      </c>
      <c r="E23" s="5" t="inlineStr">
        <is>
          <t>18.000,00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=HYPERLINK("https://www.leilaoonline.net/lote/detalhe/10859", "300")</f>
      </c>
      <c r="B24" s="4" t="s">
        <f>=HYPERLINK("https://www.leilaoonline.net/lote/detalhe/10859", "M.BENZ/LO 608 D; 1976/1977; AZUL; DIESEL")</f>
      </c>
      <c r="C24" s="4" t="inlineStr">
        <is>
          <t>Não vendido</t>
        </is>
      </c>
      <c r="D24" s="4" t="inlineStr">
        <is>
          <t>25</t>
        </is>
      </c>
      <c r="E24" s="5" t="inlineStr">
        <is>
          <t>8.900,00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=HYPERLINK("https://www.leilaoonline.net/lote/detalhe/10860", "301")</f>
      </c>
      <c r="B25" s="4" t="s">
        <f>=HYPERLINK("https://www.leilaoonline.net/lote/detalhe/10860", "VW/ 8.120; 2003/2004; BRANCA; DIESEL")</f>
      </c>
      <c r="C25" s="4" t="inlineStr">
        <is>
          <t>Vendido</t>
        </is>
      </c>
      <c r="D25" s="4" t="inlineStr">
        <is>
          <t>119</t>
        </is>
      </c>
      <c r="E25" s="5" t="inlineStr">
        <is>
          <t>47.250,00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=HYPERLINK("https://www.leilaoonline.net/lote/detalhe/10861", "302")</f>
      </c>
      <c r="B26" s="4" t="s">
        <f>=HYPERLINK("https://www.leilaoonline.net/lote/detalhe/10861", "M.BENZ/ L608 D; 1973/1973; AMARELA; DIESEL")</f>
      </c>
      <c r="C26" s="4" t="inlineStr">
        <is>
          <t>Não vendido</t>
        </is>
      </c>
      <c r="D26" s="4" t="inlineStr">
        <is>
          <t>39</t>
        </is>
      </c>
      <c r="E26" s="5" t="inlineStr">
        <is>
          <t>14.250,00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=HYPERLINK("https://www.leilaoonline.net/lote/detalhe/10862", "303")</f>
      </c>
      <c r="B27" s="4" t="s">
        <f>=HYPERLINK("https://www.leilaoonline.net/lote/detalhe/10862", "FORD / CARGO 815 E; 2007/2008; BRANCA; DIESEL")</f>
      </c>
      <c r="C27" s="4" t="inlineStr">
        <is>
          <t>Não vendido</t>
        </is>
      </c>
      <c r="D27" s="4" t="inlineStr">
        <is>
          <t>103</t>
        </is>
      </c>
      <c r="E27" s="5" t="inlineStr">
        <is>
          <t>28.250,00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=HYPERLINK("https://www.leilaoonline.net/lote/detalhe/10863", "304")</f>
      </c>
      <c r="B28" s="4" t="s">
        <f>=HYPERLINK("https://www.leilaoonline.net/lote/detalhe/10863", "VOLVO/ NL 12 360 4X2; 1993/1993; BRANCA; DIESEL")</f>
      </c>
      <c r="C28" s="4" t="inlineStr">
        <is>
          <t>Não vendido</t>
        </is>
      </c>
      <c r="D28" s="4" t="inlineStr">
        <is>
          <t>31</t>
        </is>
      </c>
      <c r="E28" s="5" t="inlineStr">
        <is>
          <t>25.000,00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=HYPERLINK("https://www.leilaoonline.net/lote/detalhe/10864", "305")</f>
      </c>
      <c r="B29" s="4" t="s">
        <f>=HYPERLINK("https://www.leilaoonline.net/lote/detalhe/10864", "FORD CARGO 815 E; 2007/2008; BRANCA; DIESEL")</f>
      </c>
      <c r="C29" s="4" t="inlineStr">
        <is>
          <t>Não vendido</t>
        </is>
      </c>
      <c r="D29" s="4" t="inlineStr">
        <is>
          <t>65</t>
        </is>
      </c>
      <c r="E29" s="5" t="inlineStr">
        <is>
          <t>28.000,00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=HYPERLINK("https://www.leilaoonline.net/lote/detalhe/10781", "307")</f>
      </c>
      <c r="B30" s="4" t="s">
        <f>=HYPERLINK("https://www.leilaoonline.net/lote/detalhe/10781", "FORD/CARGO 1418, 1988/1988, BRANCA, DIESEL,")</f>
      </c>
      <c r="C30" s="4" t="inlineStr">
        <is>
          <t>Não vendido</t>
        </is>
      </c>
      <c r="D30" s="4" t="inlineStr">
        <is>
          <t>67</t>
        </is>
      </c>
      <c r="E30" s="5" t="inlineStr">
        <is>
          <t>29.750,00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=HYPERLINK("https://www.leilaoonline.net/lote/detalhe/10782", "308")</f>
      </c>
      <c r="B31" s="4" t="s">
        <f>=HYPERLINK("https://www.leilaoonline.net/lote/detalhe/10782", "MERCEDES BENZ/ 1723, 1998/1999, PRATA, DIESEL,")</f>
      </c>
      <c r="C31" s="4" t="inlineStr">
        <is>
          <t>Não vendido</t>
        </is>
      </c>
      <c r="D31" s="4" t="inlineStr">
        <is>
          <t>83</t>
        </is>
      </c>
      <c r="E31" s="5" t="inlineStr">
        <is>
          <t>33.000,00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=HYPERLINK("https://www.leilaoonline.net/lote/detalhe/11033", "309")</f>
      </c>
      <c r="B32" s="4" t="s">
        <f>=HYPERLINK("https://www.leilaoonline.net/lote/detalhe/11033", "EMPILAHADEIRA LARK, COR VERDE, GLP")</f>
      </c>
      <c r="C32" s="4" t="inlineStr">
        <is>
          <t>Não vendido</t>
        </is>
      </c>
      <c r="D32" s="4" t="inlineStr">
        <is>
          <t>63</t>
        </is>
      </c>
      <c r="E32" s="5" t="inlineStr">
        <is>
          <t>10.450,00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=HYPERLINK("https://www.leilaoonline.net/lote/detalhe/11034", "310")</f>
      </c>
      <c r="B33" s="4" t="s">
        <f>=HYPERLINK("https://www.leilaoonline.net/lote/detalhe/11034", "GM CLASSIC LIFE, ANO/MOD 07/08, COR PRETA")</f>
      </c>
      <c r="C33" s="4" t="inlineStr">
        <is>
          <t>Não vendido</t>
        </is>
      </c>
      <c r="D33" s="4" t="inlineStr">
        <is>
          <t>4</t>
        </is>
      </c>
      <c r="E33" s="5" t="inlineStr">
        <is>
          <t>9.000,00</t>
        </is>
      </c>
      <c r="F3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2026-07-01T21:49:58.00Z</dcterms:created>
  <dc:creator>Tellks Tecnologia</dc:creator>
  <cp:revision>0</cp:revision>
</cp:coreProperties>
</file>