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22 • Fit 21 • Montana • Onix 22 • Outlander 15 • Creta 20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=HYPERLINK("https://www.leilaoonline.net/lote/detalhe/172646", "039")</f>
      </c>
      <c r="B11" s="4" t="s">
        <f>=HYPERLINK("https://www.leilaoonline.net/lote/detalhe/172646", "I/PEUGEOT 208 ALLURE 1AT; 2021/2022; PRATA; ALCO./GASOL. - FUNCIONANDO - IPVA 2023 OK - APROX. 25.000KM")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54.500,00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=HYPERLINK("https://www.leilaoonline.net/lote/detalhe/172110", "040")</f>
      </c>
      <c r="B12" s="4" t="s">
        <f>=HYPERLINK("https://www.leilaoonline.net/lote/detalhe/172110", "veja o vídeo!! I/NISSAN FRONTIER XGEAR; 2021/2022; PRETA; DIESEL - FUNC. - IPVA 2023 OK - APROX. 26.100KM - FIPE R$ 233.845,00 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134.500,00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=HYPERLINK("https://www.leilaoonline.net/lote/detalhe/172171", "041")</f>
      </c>
      <c r="B13" s="4" t="s">
        <f>=HYPERLINK("https://www.leilaoonline.net/lote/detalhe/172171", "HYUNDAI/CRETA 16A ACTION; 2022/2022; PRETA; ALCO./GASOL. - FUNCIONANDO - IPVA 2023 OK - APROX. 6.500KM")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=HYPERLINK("https://www.leilaoonline.net/lote/detalhe/172264", "042")</f>
      </c>
      <c r="B14" s="4" t="s">
        <f>=HYPERLINK("https://www.leilaoonline.net/lote/detalhe/172264", "veja o vídeo!! VW/T-CROSS CL TSI AD; 2019/2020; MARROM; ALCO./GASOL. - FUNCIONANDO - IPVA 2023 OK- APROX. 26.400KM")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71.000,00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=HYPERLINK("https://www.leilaoonline.net/lote/detalhe/172122", "043")</f>
      </c>
      <c r="B15" s="4" t="s">
        <f>=HYPERLINK("https://www.leilaoonline.net/lote/detalhe/172122", "veja o vídeo!! I/MMC OUTLANDER COMFORT; 2017/2018; CINZA; GASOLINA - FUNCIONANDO - IPVA 2023 OK")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59.000,00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=HYPERLINK("https://www.leilaoonline.net/lote/detalhe/172172", "044")</f>
      </c>
      <c r="B16" s="4" t="s">
        <f>=HYPERLINK("https://www.leilaoonline.net/lote/detalhe/172172", "veja o vídeo!! TOYOTA/ETIOS SD XS; 2015/2016; BRANCA; ALCO./GASOL. - FUNCIONANDO - IPVA 2023 OK")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=HYPERLINK("https://www.leilaoonline.net/lote/detalhe/172128", "045")</f>
      </c>
      <c r="B17" s="4" t="s">
        <f>=HYPERLINK("https://www.leilaoonline.net/lote/detalhe/172128", "veja o vídeo!! VW/VIRTUS HL AD; 2021/2021; BRANCA; ALCO./GASOL. - FUNCIONANDO - IPVA 2023 OK")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=HYPERLINK("https://www.leilaoonline.net/lote/detalhe/172098", "046")</f>
      </c>
      <c r="B18" s="4" t="s">
        <f>=HYPERLINK("https://www.leilaoonline.net/lote/detalhe/172098",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122.500,00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=HYPERLINK("https://www.leilaoonline.net/lote/detalhe/172097", "047")</f>
      </c>
      <c r="B19" s="4" t="s">
        <f>=HYPERLINK("https://www.leilaoonline.net/lote/detalhe/172097", "veja o vídeo!! MMC/L200 OUTDOOR; 2008/2009; PRETA; DIESEL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=HYPERLINK("https://www.leilaoonline.net/lote/detalhe/172329", "048")</f>
      </c>
      <c r="B20" s="4" t="s">
        <f>=HYPERLINK("https://www.leilaoonline.net/lote/detalhe/172329", "FIAT/SIENA EL 1.0 FLEX; 2012/2013; PRATA; ALCO./GASOL. - FUNCIONANDO")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18.700,00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=HYPERLINK("https://www.leilaoonline.net/lote/detalhe/171960", "049")</f>
      </c>
      <c r="B21" s="4" t="s">
        <f>=HYPERLINK("https://www.leilaoonline.net/lote/detalhe/171960", "veja o vídeo!! CITROEN/PICASSO II16GLXF; 2008/2009; PRATA; ALCO./GASOL. - FUNCIONANDO")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=HYPERLINK("https://www.leilaoonline.net/lote/detalhe/171975", "050")</f>
      </c>
      <c r="B22" s="4" t="s">
        <f>=HYPERLINK("https://www.leilaoonline.net/lote/detalhe/171975", "CHEVROLET/S10 HC DD4A; 2021/2022; BRANCA; DIESEL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144.750,00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=HYPERLINK("https://www.leilaoonline.net/lote/detalhe/171962", "051")</f>
      </c>
      <c r="B23" s="4" t="s">
        <f>=HYPERLINK("https://www.leilaoonline.net/lote/detalhe/171962",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81.000,00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=HYPERLINK("https://www.leilaoonline.net/lote/detalhe/172107", "052")</f>
      </c>
      <c r="B24" s="4" t="s">
        <f>=HYPERLINK("https://www.leilaoonline.net/lote/detalhe/172107", "veja o vídeo!! HONDA/WR-V EXL CVT; 2021/2021; AZUL; ALCO./GASOL. - FUNC. - IPVA 2023 OK - FIPE R$ 101.953,00")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60.750,00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=HYPERLINK("https://www.leilaoonline.net/lote/detalhe/171951", "053")</f>
      </c>
      <c r="B25" s="4" t="s">
        <f>=HYPERLINK("https://www.leilaoonline.net/lote/detalhe/171951", "veja o vídeo!! HYUNDAI/CRETA 16A PULSE; 2019/2020; PRETA; ALCO./GASOL. - FUNCIONANDO - APROX. 10.300KM")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65.000,00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=HYPERLINK("https://www.leilaoonline.net/lote/detalhe/171953", "054")</f>
      </c>
      <c r="B26" s="4" t="s">
        <f>=HYPERLINK("https://www.leilaoonline.net/lote/detalhe/171953", "veja o vídeo!! HONDA/FIT LX CVT; 2020/2021; CINZA; ALCO./GASOL. - FUNCIONANDO")</f>
      </c>
      <c r="C26" s="4" t="inlineStr">
        <is>
          <t>Vendido</t>
        </is>
      </c>
      <c r="D26" s="4" t="inlineStr">
        <is>
          <t>24</t>
        </is>
      </c>
      <c r="E26" s="5" t="inlineStr">
        <is>
          <t>54.500,00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=HYPERLINK("https://www.leilaoonline.net/lote/detalhe/171958", "055")</f>
      </c>
      <c r="B27" s="4" t="s">
        <f>=HYPERLINK("https://www.leilaoonline.net/lote/detalhe/171958", "veja o vídeo!! I/MMC OUTLANDER 3.0 GT; 2015/2015;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=HYPERLINK("https://www.leilaoonline.net/lote/detalhe/171955", "056")</f>
      </c>
      <c r="B28" s="4" t="s">
        <f>=HYPERLINK("https://www.leilaoonline.net/lote/detalhe/171955", "veja o vídeo!! CHEV/ONIX PLUS 10TAT LT1; 2022/2022; BRANCA; ALCO./GASOL. - FUNCIONANDO - IPVA 2023 OK - APROX. 8.500KM")</f>
      </c>
      <c r="C28" s="4" t="inlineStr">
        <is>
          <t>Não vendido</t>
        </is>
      </c>
      <c r="D28" s="4" t="inlineStr">
        <is>
          <t>59</t>
        </is>
      </c>
      <c r="E28" s="5" t="inlineStr">
        <is>
          <t>59.500,00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=HYPERLINK("https://www.leilaoonline.net/lote/detalhe/171959", "057")</f>
      </c>
      <c r="B29" s="4" t="s">
        <f>=HYPERLINK("https://www.leilaoonline.net/lote/detalhe/171959", "I/VW PASSAT HL TSI AA; 2018/2018; PRATA; GASOLINA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=HYPERLINK("https://www.leilaoonline.net/lote/detalhe/171974", "058")</f>
      </c>
      <c r="B30" s="4" t="s">
        <f>=HYPERLINK("https://www.leilaoonline.net/lote/detalhe/171974", "veja o vídeo!! HONDA/HR-V EXL CVT; 2021/2021; CINZA; ALCO./GASOL. - FUNCIONANDO")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78.500,00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=HYPERLINK("https://www.leilaoonline.net/lote/detalhe/172108", "059")</f>
      </c>
      <c r="B31" s="4" t="s">
        <f>=HYPERLINK("https://www.leilaoonline.net/lote/detalhe/172108", "veja o vídeo!! HONDA/HR-V EX CVT; 2019/2020; BRANCA; ALCO./GASOL. - FUNC. - IPVA 2023 OK - APROX. 34.400KM - FIPE R$ 114.558,00")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87.500,00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=HYPERLINK("https://www.leilaoonline.net/lote/detalhe/171956", "060")</f>
      </c>
      <c r="B32" s="4" t="s">
        <f>=HYPERLINK("https://www.leilaoonline.net/lote/detalhe/171956", "veja o vídeo!! CHEVROLET/MONTANA LS2; 2018/2019; PRATA; ALCO./GASOL. - FUNCIONANDO - FIPE R$ 58.277,00")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41.000,00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=HYPERLINK("https://www.leilaoonline.net/lote/detalhe/171964", "061")</f>
      </c>
      <c r="B33" s="4" t="s">
        <f>=HYPERLINK("https://www.leilaoonline.net/lote/detalhe/171964",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=HYPERLINK("https://www.leilaoonline.net/lote/detalhe/172101", "062")</f>
      </c>
      <c r="B34" s="4" t="s">
        <f>=HYPERLINK("https://www.leilaoonline.net/lote/detalhe/172101", "veja o vídeo!! CHEV/TRAILBLAZER LT D4A; 2017/2018; BRANCA; DIESEL - FUNC. - FIPE R$ 193.167,00")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102.000,00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=HYPERLINK("https://www.leilaoonline.net/lote/detalhe/172129", "063")</f>
      </c>
      <c r="B35" s="4" t="s">
        <f>=HYPERLINK("https://www.leilaoonline.net/lote/detalhe/172129", "veja o vídeo!! FIAT/STRADA WORKING; 2015/2016; BRANCA; ALCO./GASOL. - FUNCIONANDO - IPVA 2023 OK")</f>
      </c>
      <c r="C35" s="4" t="inlineStr">
        <is>
          <t>Vendido</t>
        </is>
      </c>
      <c r="D35" s="4" t="inlineStr">
        <is>
          <t>28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=HYPERLINK("https://www.leilaoonline.net/lote/detalhe/172106", "064")</f>
      </c>
      <c r="B36" s="4" t="s">
        <f>=HYPERLINK("https://www.leilaoonline.net/lote/detalhe/172106", "veja o vídeo!! DAFRA/CITYCOM 300I; 2012/2013; BRANCA; GASOLINA - FUNCIONANDO - IPVA 2023 OK")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=HYPERLINK("https://www.leilaoonline.net/lote/detalhe/171961", "065")</f>
      </c>
      <c r="B37" s="4" t="s">
        <f>=HYPERLINK("https://www.leilaoonline.net/lote/detalhe/171961", "CHEV/SPIN 1.8L AT LTZ; 2017/2018; CINZA; GASOL./ALCO./GNV - FUNCIONANDO")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49.000,00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=HYPERLINK("https://www.leilaoonline.net/lote/detalhe/171957", "066")</f>
      </c>
      <c r="B38" s="4" t="s">
        <f>=HYPERLINK("https://www.leilaoonline.net/lote/detalhe/171957", "veja o vídeo!! RENAULT/DUSTER 16 D 4X2; 2011/2012; PRATA; ALCO./GASOL. - FUNCIONANDO")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28.250,00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=HYPERLINK("https://www.leilaoonline.net/lote/detalhe/172255", "067")</f>
      </c>
      <c r="B39" s="4" t="s">
        <f>=HYPERLINK("https://www.leilaoonline.net/lote/detalhe/172255", "PEUGEOT/206 14 PRESEN FX; 2008/2008; PRATA; ALCO./GASOL. - FUNCIONANDO")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=HYPERLINK("https://www.leilaoonline.net/lote/detalhe/171954", "068")</f>
      </c>
      <c r="B40" s="4" t="s">
        <f>=HYPERLINK("https://www.leilaoonline.net/lote/detalhe/171954", "CHEVROLET/ONIX 1.0MT LT; 2017/2017;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27.000,00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=HYPERLINK("https://www.leilaoonline.net/lote/detalhe/172121", "069")</f>
      </c>
      <c r="B41" s="4" t="s">
        <f>=HYPERLINK("https://www.leilaoonline.net/lote/detalhe/172121", "veja o vídeo!! FIAT/FIORINO FLEX; 2012/2013; BRANCA; ALCO./GASOL. - FUNCIONANDO")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=HYPERLINK("https://www.leilaoonline.net/lote/detalhe/171976", "070")</f>
      </c>
      <c r="B42" s="4" t="s">
        <f>=HYPERLINK("https://www.leilaoonline.net/lote/detalhe/171976", "veja o vídeo!! FORD/ECOSPORT XLT; 2008/2009; PRETA; GASOLINA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=HYPERLINK("https://www.leilaoonline.net/lote/detalhe/171968", "071")</f>
      </c>
      <c r="B43" s="4" t="s">
        <f>=HYPERLINK("https://www.leilaoonline.net/lote/detalhe/171968", "veja o vídeo!! VW/KOMBI FURGÃO; 2009/2009; BRANCA;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=HYPERLINK("https://www.leilaoonline.net/lote/detalhe/172109", "072")</f>
      </c>
      <c r="B44" s="4" t="s">
        <f>=HYPERLINK("https://www.leilaoonline.net/lote/detalhe/172109", "M.BENZ313CDI/SPRINTERF; 2005/2006; VERMELHA; DIESEL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26.000,00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=HYPERLINK("https://www.leilaoonline.net/lote/detalhe/172103", "073")</f>
      </c>
      <c r="B45" s="4" t="s">
        <f>=HYPERLINK("https://www.leilaoonline.net/lote/detalhe/172103", "veja o vídeo!! VW/NOVO GOL TL MCV; 2017/2017; BRANCA; ALCO./GASOL. - FUNCIONANDO - FIPE: 45.385,00")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33.750,00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=HYPERLINK("https://www.leilaoonline.net/lote/detalhe/171967", "074")</f>
      </c>
      <c r="B46" s="4" t="s">
        <f>=HYPERLINK("https://www.leilaoonline.net/lote/detalhe/171967", "veja o vídeo!! CHEV/PRISMA 1.0MT LT; 2013/2014; BRANCA; ALCO./GASOL./GNV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21.250,00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=HYPERLINK("https://www.leilaoonline.net/lote/detalhe/172267", "075")</f>
      </c>
      <c r="B47" s="4" t="s">
        <f>=HYPERLINK("https://www.leilaoonline.net/lote/detalhe/172267", "VW/FOX 1.0 GII; 2012/2013; PRETA;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=HYPERLINK("https://www.leilaoonline.net/lote/detalhe/172685", "076")</f>
      </c>
      <c r="B48" s="4" t="s">
        <f>=HYPERLINK("https://www.leilaoonline.net/lote/detalhe/172685", "veja o vídeo!! I/MMC LANCER 2.0 GT; 2011/2012; PRETA; GASOLINA - FUNCIONANDO - IPVA 2023 OK")</f>
      </c>
      <c r="C48" s="4" t="inlineStr">
        <is>
          <t>Vendido</t>
        </is>
      </c>
      <c r="D48" s="4" t="inlineStr">
        <is>
          <t>22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=HYPERLINK("https://www.leilaoonline.net/lote/detalhe/171963", "080")</f>
      </c>
      <c r="B49" s="4" t="s">
        <f>=HYPERLINK("https://www.leilaoonline.net/lote/detalhe/171963", "veja o vídeo!! NISSAN/VERSA 10; 2018/2019; PRATA; ALCO./GASOL. - FUNCIONANDO")</f>
      </c>
      <c r="C49" s="4" t="inlineStr">
        <is>
          <t>Não vendido</t>
        </is>
      </c>
      <c r="D49" s="4" t="inlineStr">
        <is>
          <t>23</t>
        </is>
      </c>
      <c r="E49" s="5" t="inlineStr">
        <is>
          <t>27.750,00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=HYPERLINK("https://www.leilaoonline.net/lote/detalhe/172104", "081")</f>
      </c>
      <c r="B50" s="4" t="s">
        <f>=HYPERLINK("https://www.leilaoonline.net/lote/detalhe/172104", "veja o vídeo!! GM/S10 2.2 D; 2000/2000; BRANCA; GASOLINA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=HYPERLINK("https://www.leilaoonline.net/lote/detalhe/171966", "082")</f>
      </c>
      <c r="B51" s="4" t="s">
        <f>=HYPERLINK("https://www.leilaoonline.net/lote/detalhe/171966", "veja o vídeo!! PEUGEOT/208 ACTIVE; 2013/2014; PRATA; ALCO./GASOL.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=HYPERLINK("https://www.leilaoonline.net/lote/detalhe/172099", "083")</f>
      </c>
      <c r="B52" s="4" t="s">
        <f>=HYPERLINK("https://www.leilaoonline.net/lote/detalhe/172099", "CAMINHONETE NISSAN/FRONTIER 4X4 XE; 2005/2006; BRANCA; DIESEL - FUNCIONANDO")</f>
      </c>
      <c r="C52" s="4" t="inlineStr">
        <is>
          <t>Não vendido</t>
        </is>
      </c>
      <c r="D52" s="4" t="inlineStr">
        <is>
          <t>68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=HYPERLINK("https://www.leilaoonline.net/lote/detalhe/172127", "084")</f>
      </c>
      <c r="B53" s="4" t="s">
        <f>=HYPERLINK("https://www.leilaoonline.net/lote/detalhe/172127", "veja o vídeo!! FIAT/STRADA WORKING; 2013/2013; BRANCA; ALCO./GASOL. - FUNCIONANDO - IPVA 2023 OK")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=HYPERLINK("https://www.leilaoonline.net/lote/detalhe/172126", "085")</f>
      </c>
      <c r="B54" s="4" t="s">
        <f>=HYPERLINK("https://www.leilaoonline.net/lote/detalhe/172126", "veja o vídeo!! FIAT/FIORINO FLEX; 2011/2012; BRANCA; ALCO./GASOL. - FUNCIONANDO")</f>
      </c>
      <c r="C54" s="4" t="inlineStr">
        <is>
          <t>Não vendido</t>
        </is>
      </c>
      <c r="D54" s="4" t="inlineStr">
        <is>
          <t>49</t>
        </is>
      </c>
      <c r="E54" s="5" t="inlineStr">
        <is>
          <t>25.000,00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=HYPERLINK("https://www.leilaoonline.net/lote/detalhe/172105", "086")</f>
      </c>
      <c r="B55" s="4" t="s">
        <f>=HYPERLINK("https://www.leilaoonline.net/lote/detalhe/172105", "veja o vídeo!! TOYOTA/ETIOS HB XLS; 2013/2013; PRETA; ALCO./GASOL. - FUNCIONANDO")</f>
      </c>
      <c r="C55" s="4" t="inlineStr">
        <is>
          <t>Não vendido</t>
        </is>
      </c>
      <c r="D55" s="4" t="inlineStr">
        <is>
          <t>70</t>
        </is>
      </c>
      <c r="E55" s="5" t="inlineStr">
        <is>
          <t>21.500,00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=HYPERLINK("https://www.leilaoonline.net/lote/detalhe/172100", "087")</f>
      </c>
      <c r="B56" s="4" t="s">
        <f>=HYPERLINK("https://www.leilaoonline.net/lote/detalhe/172100", "veja o vídeo!! VW/NOVA SAVEIRO CE; 2013/2014; BRANCA;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22.750,00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=HYPERLINK("https://www.leilaoonline.net/lote/detalhe/172096", "088")</f>
      </c>
      <c r="B57" s="4" t="s">
        <f>=HYPERLINK("https://www.leilaoonline.net/lote/detalhe/172096", "TOYOTA/COROLLA XEI20FLEX; 2018//2019; PRETA; ALCO./GASOL. - FUNCIONANDO")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81.250,00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=HYPERLINK("https://www.leilaoonline.net/lote/detalhe/172119", "089")</f>
      </c>
      <c r="B58" s="4" t="s">
        <f>=HYPERLINK("https://www.leilaoonline.net/lote/detalhe/172119", "veja o vídeo!! DAFRA/CITYCOM 300I; 2011/2012; BRANCA; GASOLINA - FUNCIONANDO - IPVA 2023 OK")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=HYPERLINK("https://www.leilaoonline.net/lote/detalhe/171952", "090")</f>
      </c>
      <c r="B59" s="4" t="s">
        <f>=HYPERLINK("https://www.leilaoonline.net/lote/detalhe/171952", "veja o vídeo!! FIAT/UNO ECONOMY 1.4; 2012/2013; CINZA ALCO./GASOL. - FUNCIONANDO - IPVA 2023 OK")</f>
      </c>
      <c r="C59" s="4" t="inlineStr">
        <is>
          <t>Não vendido</t>
        </is>
      </c>
      <c r="D59" s="4" t="inlineStr">
        <is>
          <t>41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=HYPERLINK("https://www.leilaoonline.net/lote/detalhe/172102", "091")</f>
      </c>
      <c r="B60" s="4" t="s">
        <f>=HYPERLINK("https://www.leilaoonline.net/lote/detalhe/172102", "veja o vídeo!! I/VW AMAROK CD 4X4 SE; 2013/2014; PRETA; DIESEL")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31.000,00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=HYPERLINK("https://www.leilaoonline.net/lote/detalhe/171972", "092")</f>
      </c>
      <c r="B61" s="4" t="s">
        <f>=HYPERLINK("https://www.leilaoonline.net/lote/detalhe/171972", "veja o vídeo!! CHEVROLET/CLASSIC LS; 2010/2011; VERDE; GASOL./ALCO./GNV - FUNCIONANDO")</f>
      </c>
      <c r="C61" s="4" t="inlineStr">
        <is>
          <t>Não vendido</t>
        </is>
      </c>
      <c r="D61" s="4" t="inlineStr">
        <is>
          <t>63</t>
        </is>
      </c>
      <c r="E61" s="5" t="inlineStr">
        <is>
          <t>16.500,00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=HYPERLINK("https://www.leilaoonline.net/lote/detalhe/171965", "093")</f>
      </c>
      <c r="B62" s="4" t="s">
        <f>=HYPERLINK("https://www.leilaoonline.net/lote/detalhe/171965", "veja o vídeo!! GM/CORSA SEDAN PREMIUM; 2008/2008; PRATA; ALCO./GASOL. - FUNCIONANDO")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10.500,00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=HYPERLINK("https://www.leilaoonline.net/lote/detalhe/172112", "094")</f>
      </c>
      <c r="B63" s="4" t="s">
        <f>=HYPERLINK("https://www.leilaoonline.net/lote/detalhe/172112", "veja o vídeo!! I/CITROEN C4PIC EXC A 7L; 2008/2009; PRATA; GASOLINA - FUNCIONANDO")</f>
      </c>
      <c r="C63" s="4" t="inlineStr">
        <is>
          <t>Não vendido</t>
        </is>
      </c>
      <c r="D63" s="4" t="inlineStr">
        <is>
          <t>15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=HYPERLINK("https://www.leilaoonline.net/lote/detalhe/172113", "095")</f>
      </c>
      <c r="B64" s="4" t="s">
        <f>=HYPERLINK("https://www.leilaoonline.net/lote/detalhe/172113", "I/HONDA CBR 600RR; 2010/2011; CINZA; GASOLINA - FUNCIONANDO - APROX. 56.000KM")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8.500,00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=HYPERLINK("https://www.leilaoonline.net/lote/detalhe/172114", "096")</f>
      </c>
      <c r="B65" s="4" t="s">
        <f>=HYPERLINK("https://www.leilaoonline.net/lote/detalhe/172114", "PEUGEOT/207PASSION XS A; 2010/2011; PRATA; ALCO./GASOL.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=HYPERLINK("https://www.leilaoonline.net/lote/detalhe/172111", "097")</f>
      </c>
      <c r="B66" s="4" t="s">
        <f>=HYPERLINK("https://www.leilaoonline.net/lote/detalhe/172111", "veja o vídeo!! I/CITROEN JUMPY FURGAOPK; 2021/2022; BRANCA; DIESEL - FUNCIONANDO - APROX. 16.000KM")</f>
      </c>
      <c r="C66" s="4" t="inlineStr">
        <is>
          <t>Não vendido</t>
        </is>
      </c>
      <c r="D66" s="4" t="inlineStr">
        <is>
          <t>29</t>
        </is>
      </c>
      <c r="E66" s="5" t="inlineStr">
        <is>
          <t>77.250,00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=HYPERLINK("https://www.leilaoonline.net/lote/detalhe/172118", "098")</f>
      </c>
      <c r="B67" s="4" t="s">
        <f>=HYPERLINK("https://www.leilaoonline.net/lote/detalhe/172118", "YAMAHA/MT-03; 2008/2008; PRETA; GASOLINA - FUNCIONANDO")</f>
      </c>
      <c r="C67" s="4" t="inlineStr">
        <is>
          <t>Não vendido</t>
        </is>
      </c>
      <c r="D67" s="4" t="inlineStr">
        <is>
          <t>31</t>
        </is>
      </c>
      <c r="E67" s="5" t="inlineStr">
        <is>
          <t>9.600,00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=HYPERLINK("https://www.leilaoonline.net/lote/detalhe/172115", "099")</f>
      </c>
      <c r="B68" s="4" t="s">
        <f>=HYPERLINK("https://www.leilaoonline.net/lote/detalhe/172115", "I/CHEV SONIC LT HB MT; 2013/2013; BRANCA; ALCO./GASOL. - FUNCIONANDO")</f>
      </c>
      <c r="C68" s="4" t="inlineStr">
        <is>
          <t>Não vendido</t>
        </is>
      </c>
      <c r="D68" s="4" t="inlineStr">
        <is>
          <t>40</t>
        </is>
      </c>
      <c r="E68" s="5" t="inlineStr">
        <is>
          <t>21.750,00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=HYPERLINK("https://www.leilaoonline.net/lote/detalhe/172116", "100")</f>
      </c>
      <c r="B69" s="4" t="s">
        <f>=HYPERLINK("https://www.leilaoonline.net/lote/detalhe/172116", "VW/UP MOVE MB TSI; 2015/2016; PRETO; ALCO./GASOL.- FUNCIONANDO - FROTA J64")</f>
      </c>
      <c r="C69" s="4" t="inlineStr">
        <is>
          <t>Não vendido</t>
        </is>
      </c>
      <c r="D69" s="4" t="inlineStr">
        <is>
          <t>31</t>
        </is>
      </c>
      <c r="E69" s="5" t="inlineStr">
        <is>
          <t>21.000,00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=HYPERLINK("https://www.leilaoonline.net/lote/detalhe/172124", "101")</f>
      </c>
      <c r="B70" s="4" t="s">
        <f>=HYPERLINK("https://www.leilaoonline.net/lote/detalhe/172124", "veja o vídeo!! VW/KOMBI FURGÃO; 2009/2009; BRANCA; ALCO./GASOL. - FUNCIONANDO - IPVA 2023 OK")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=HYPERLINK("https://www.leilaoonline.net/lote/detalhe/172117", "102")</f>
      </c>
      <c r="B71" s="4" t="s">
        <f>=HYPERLINK("https://www.leilaoonline.net/lote/detalhe/172117", "FIAT/DUCATO MAXICARGO; 2006/2007; AMARELA; DIESEL - IPVA 2023 OK")</f>
      </c>
      <c r="C71" s="4" t="inlineStr">
        <is>
          <t>Não vendido</t>
        </is>
      </c>
      <c r="D71" s="4" t="inlineStr">
        <is>
          <t>13</t>
        </is>
      </c>
      <c r="E71" s="5" t="inlineStr">
        <is>
          <t>22.000,00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=HYPERLINK("https://www.leilaoonline.net/lote/detalhe/172125", "103")</f>
      </c>
      <c r="B72" s="4" t="s">
        <f>=HYPERLINK("https://www.leilaoonline.net/lote/detalhe/172125", "veja o vídeo!! FIAT/FIORINO IE; 2005/2005; BRANCA; GASOLINA - FUNCIONANDO")</f>
      </c>
      <c r="C72" s="4" t="inlineStr">
        <is>
          <t>Não vendido</t>
        </is>
      </c>
      <c r="D72" s="4" t="inlineStr">
        <is>
          <t>18</t>
        </is>
      </c>
      <c r="E72" s="5" t="inlineStr">
        <is>
          <t>13.000,00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=HYPERLINK("https://www.leilaoonline.net/lote/detalhe/171970", "104")</f>
      </c>
      <c r="B73" s="4" t="s">
        <f>=HYPERLINK("https://www.leilaoonline.net/lote/detalhe/171970", "veja o vídeo!! FORD/FIESTA FLEX; 2009/2009; PRATA; ALCO./GASOL. - FUNCIONANDO")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6.500,00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=HYPERLINK("https://www.leilaoonline.net/lote/detalhe/171969", "105")</f>
      </c>
      <c r="B74" s="4" t="s">
        <f>=HYPERLINK("https://www.leilaoonline.net/lote/detalhe/171969", "veja o vídeo!! TOYOTA/COROLLA XEI18FLEX; 2007/2008; PRETA; ALCO./GASOL. - FUNCIONANDO")</f>
      </c>
      <c r="C74" s="4" t="inlineStr">
        <is>
          <t>Não vendido</t>
        </is>
      </c>
      <c r="D74" s="4" t="inlineStr">
        <is>
          <t>35</t>
        </is>
      </c>
      <c r="E74" s="5" t="inlineStr">
        <is>
          <t>22.000,00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=HYPERLINK("https://www.leilaoonline.net/lote/detalhe/171971", "106")</f>
      </c>
      <c r="B75" s="4" t="s">
        <f>=HYPERLINK("https://www.leilaoonline.net/lote/detalhe/171971", "CITROEN/PICASSO II16GLXF; 2011/2012; PRETA; ALCO./GASOL. - FUNCIONANDO")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=HYPERLINK("https://www.leilaoonline.net/lote/detalhe/171973", "107")</f>
      </c>
      <c r="B76" s="4" t="s">
        <f>=HYPERLINK("https://www.leilaoonline.net/lote/detalhe/171973", "GM/CORSA HATCH MAXX; 2008/2009; BRANCA; ALCO./GASOL. - FUNCIONANDO")</f>
      </c>
      <c r="C76" s="4" t="inlineStr">
        <is>
          <t>Não vendido</t>
        </is>
      </c>
      <c r="D76" s="4" t="inlineStr">
        <is>
          <t>13</t>
        </is>
      </c>
      <c r="E76" s="5" t="inlineStr">
        <is>
          <t>7.000,00</t>
        </is>
      </c>
      <c r="F7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2026-05-15T08:45:09.00Z</dcterms:created>
  <dc:creator>Tellks Tecnologia</dc:creator>
  <cp:revision>0</cp:revision>
</cp:coreProperties>
</file>