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Fuscas • Passats • Gol 01 • Caminhões M. Benz • Palio • S10 2.4 • Bonanza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03/05/2023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=HYPERLINK("https://www.leilaoonline.net/lote/detalhe/176374", "050")</f>
      </c>
      <c r="B11" s="4" t="s">
        <f>=HYPERLINK("https://www.leilaoonline.net/lote/detalhe/176374", "VW/FUSCA 1300; 1976/1976; BRANCA; GASOLINA - FUNCIONANDO")</f>
      </c>
      <c r="C11" s="4" t="inlineStr">
        <is>
          <t>Não vendido</t>
        </is>
      </c>
      <c r="D11" s="4" t="inlineStr">
        <is>
          <t>25</t>
        </is>
      </c>
      <c r="E11" s="5" t="inlineStr">
        <is>
          <t>4.750,00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=HYPERLINK("https://www.leilaoonline.net/lote/detalhe/176373", "051")</f>
      </c>
      <c r="B12" s="4" t="s">
        <f>=HYPERLINK("https://www.leilaoonline.net/lote/detalhe/176373", "VW/PASSAT LS; 1975/1975; MARROM; ALCOOL - FUNCIONANDO - TURBO LEGALIZADO")</f>
      </c>
      <c r="C12" s="4" t="inlineStr">
        <is>
          <t>Não vendido</t>
        </is>
      </c>
      <c r="D12" s="4" t="inlineStr">
        <is>
          <t>39</t>
        </is>
      </c>
      <c r="E12" s="5" t="inlineStr">
        <is>
          <t>20.000,00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=HYPERLINK("https://www.leilaoonline.net/lote/detalhe/176375", "052")</f>
      </c>
      <c r="B13" s="4" t="s">
        <f>=HYPERLINK("https://www.leilaoonline.net/lote/detalhe/176375", "CAMINHÃO VW/16.220; 1993/1993; BRANCA; DIESEL; MOTOR CUMMINS; CÂMBIO 6 MARCHAS - FUNCIONANDO")</f>
      </c>
      <c r="C13" s="4" t="inlineStr">
        <is>
          <t>Não vendido</t>
        </is>
      </c>
      <c r="D13" s="4" t="inlineStr">
        <is>
          <t>20</t>
        </is>
      </c>
      <c r="E13" s="5" t="inlineStr">
        <is>
          <t>33.500,00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=HYPERLINK("https://www.leilaoonline.net/lote/detalhe/176379", "053")</f>
      </c>
      <c r="B14" s="4" t="s">
        <f>=HYPERLINK("https://www.leilaoonline.net/lote/detalhe/176379", "GM/S10 2.4 D; 2001/2002; BRANCA; GASOLINA - FUNCIONANDO")</f>
      </c>
      <c r="C14" s="4" t="inlineStr">
        <is>
          <t>Não vendido</t>
        </is>
      </c>
      <c r="D14" s="4" t="inlineStr">
        <is>
          <t>47</t>
        </is>
      </c>
      <c r="E14" s="5" t="inlineStr">
        <is>
          <t>24.000,00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=HYPERLINK("https://www.leilaoonline.net/lote/detalhe/176369", "054")</f>
      </c>
      <c r="B15" s="4" t="s">
        <f>=HYPERLINK("https://www.leilaoonline.net/lote/detalhe/176369", "FIAT PALIO WEEKEND 1.6 16V; 2002/2003; PRETA; GASOLINA - FROTA 995 - FUNCIONANDO")</f>
      </c>
      <c r="C15" s="4" t="inlineStr">
        <is>
          <t>Não vendido</t>
        </is>
      </c>
      <c r="D15" s="4" t="inlineStr">
        <is>
          <t>26</t>
        </is>
      </c>
      <c r="E15" s="5" t="inlineStr">
        <is>
          <t>8.000,00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=HYPERLINK("https://www.leilaoonline.net/lote/detalhe/176384", "055")</f>
      </c>
      <c r="B16" s="4" t="s">
        <f>=HYPERLINK("https://www.leilaoonline.net/lote/detalhe/176384", "CAMINHÃO M. BENZ/L 1113; 1976/1976; AMARELA; DIESEL; TURBINADO - FUNCIONANDO")</f>
      </c>
      <c r="C16" s="4" t="inlineStr">
        <is>
          <t>Não vendido</t>
        </is>
      </c>
      <c r="D16" s="4" t="inlineStr">
        <is>
          <t>79</t>
        </is>
      </c>
      <c r="E16" s="5" t="inlineStr">
        <is>
          <t>50.000,00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=HYPERLINK("https://www.leilaoonline.net/lote/detalhe/176372", "056")</f>
      </c>
      <c r="B17" s="4" t="s">
        <f>=HYPERLINK("https://www.leilaoonline.net/lote/detalhe/176372", "veja o vídeo!! VW/GOL 1.8; 2000/2001; VERMELHA; GASOLINA - FUNCIONANDO")</f>
      </c>
      <c r="C17" s="4" t="inlineStr">
        <is>
          <t>Não vendido</t>
        </is>
      </c>
      <c r="D17" s="4" t="inlineStr">
        <is>
          <t>35</t>
        </is>
      </c>
      <c r="E17" s="5" t="inlineStr">
        <is>
          <t>10.000,00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=HYPERLINK("https://www.leilaoonline.net/lote/detalhe/176364", "057")</f>
      </c>
      <c r="B18" s="4" t="s">
        <f>=HYPERLINK("https://www.leilaoonline.net/lote/detalhe/176364", "CAMINHÃO M. BENZ/L 1313; 1974/1974; VERMELHA; DIESEL; DIREÇÃO HIDRÁULICA; TURBINADO - FUNCIONANDO")</f>
      </c>
      <c r="C18" s="4" t="inlineStr">
        <is>
          <t>Não vendido</t>
        </is>
      </c>
      <c r="D18" s="4" t="inlineStr">
        <is>
          <t>101</t>
        </is>
      </c>
      <c r="E18" s="5" t="inlineStr">
        <is>
          <t>54.000,00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=HYPERLINK("https://www.leilaoonline.net/lote/detalhe/176377", "058")</f>
      </c>
      <c r="B19" s="4" t="s">
        <f>=HYPERLINK("https://www.leilaoonline.net/lote/detalhe/176377", "veja o vídeo!! FORD/ESCORT L; 1993/1994; DOURADA; GASOLINA - FUNCIONANDO")</f>
      </c>
      <c r="C19" s="4" t="inlineStr">
        <is>
          <t>Não vendido</t>
        </is>
      </c>
      <c r="D19" s="4" t="inlineStr">
        <is>
          <t>14</t>
        </is>
      </c>
      <c r="E19" s="5" t="inlineStr">
        <is>
          <t>3.250,00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=HYPERLINK("https://www.leilaoonline.net/lote/detalhe/176371", "059")</f>
      </c>
      <c r="B20" s="4" t="s">
        <f>=HYPERLINK("https://www.leilaoonline.net/lote/detalhe/176371", "VW/GOL GL 1.8; 1993/1993; VERMELHA; ALCOOL - FUNCIONANDO")</f>
      </c>
      <c r="C20" s="4" t="inlineStr">
        <is>
          <t>Vendido</t>
        </is>
      </c>
      <c r="D20" s="4" t="inlineStr">
        <is>
          <t>19</t>
        </is>
      </c>
      <c r="E20" s="5" t="inlineStr">
        <is>
          <t>14.000,00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=HYPERLINK("https://www.leilaoonline.net/lote/detalhe/176367", "060")</f>
      </c>
      <c r="B21" s="4" t="s">
        <f>=HYPERLINK("https://www.leilaoonline.net/lote/detalhe/176367", "veja o vídeo!! VW/FUSCA 1300; 1968/1968; BRANCA; GASOLINA - FUNCIONANDO")</f>
      </c>
      <c r="C21" s="4" t="inlineStr">
        <is>
          <t>Não vendido</t>
        </is>
      </c>
      <c r="D21" s="4" t="inlineStr">
        <is>
          <t>49</t>
        </is>
      </c>
      <c r="E21" s="5" t="inlineStr">
        <is>
          <t>13.750,00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=HYPERLINK("https://www.leilaoonline.net/lote/detalhe/176366", "061")</f>
      </c>
      <c r="B22" s="4" t="s">
        <f>=HYPERLINK("https://www.leilaoonline.net/lote/detalhe/176366", "veja o vídeo!! VW/PASSAT FLASH; 1987/1987; VERMELHA; ALCOOL - FUNCIONANDO")</f>
      </c>
      <c r="C22" s="4" t="inlineStr">
        <is>
          <t>Não vendido</t>
        </is>
      </c>
      <c r="D22" s="4" t="inlineStr">
        <is>
          <t>30</t>
        </is>
      </c>
      <c r="E22" s="5" t="inlineStr">
        <is>
          <t>19.000,00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=HYPERLINK("https://www.leilaoonline.net/lote/detalhe/176363", "062")</f>
      </c>
      <c r="B23" s="4" t="s">
        <f>=HYPERLINK("https://www.leilaoonline.net/lote/detalhe/176363", "CAMINHÃO M. BENZ/L 1618; 1995/1995; BRANCA; DIESEL - FUNCIONANDO")</f>
      </c>
      <c r="C23" s="4" t="inlineStr">
        <is>
          <t>Não vendido</t>
        </is>
      </c>
      <c r="D23" s="4" t="inlineStr">
        <is>
          <t>163</t>
        </is>
      </c>
      <c r="E23" s="5" t="inlineStr">
        <is>
          <t>87.000,00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=HYPERLINK("https://www.leilaoonline.net/lote/detalhe/176368", "063")</f>
      </c>
      <c r="B24" s="4" t="s">
        <f>=HYPERLINK("https://www.leilaoonline.net/lote/detalhe/176368", "CAMINHONETE GM/S10 2.8 D; 2002/2002; BRANCA; DIESEL - FUNCIONANDO")</f>
      </c>
      <c r="C24" s="4" t="inlineStr">
        <is>
          <t>Não vendido</t>
        </is>
      </c>
      <c r="D24" s="4" t="inlineStr">
        <is>
          <t>74</t>
        </is>
      </c>
      <c r="E24" s="5" t="inlineStr">
        <is>
          <t>40.500,00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=HYPERLINK("https://www.leilaoonline.net/lote/detalhe/176383", "064")</f>
      </c>
      <c r="B25" s="4" t="s">
        <f>=HYPERLINK("https://www.leilaoonline.net/lote/detalhe/176383", "CAMINHONETE FORD/F100; 1973/1973; AZUL; DIESEL; MOTOR MERCEDES 608 - FUNCIONANDO")</f>
      </c>
      <c r="C25" s="4" t="inlineStr">
        <is>
          <t>Não vendido</t>
        </is>
      </c>
      <c r="D25" s="4" t="inlineStr">
        <is>
          <t>6</t>
        </is>
      </c>
      <c r="E25" s="5" t="inlineStr">
        <is>
          <t>12.000,00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=HYPERLINK("https://www.leilaoonline.net/lote/detalhe/176382", "065")</f>
      </c>
      <c r="B26" s="4" t="s">
        <f>=HYPERLINK("https://www.leilaoonline.net/lote/detalhe/176382", "CAMINHÃO FORD/FORD F 4000; 1981/1982; AZUL; DIESEL; MOTOR MWM - FUNCIONANDO")</f>
      </c>
      <c r="C26" s="4" t="inlineStr">
        <is>
          <t>Não vendido</t>
        </is>
      </c>
      <c r="D26" s="4" t="inlineStr">
        <is>
          <t>12</t>
        </is>
      </c>
      <c r="E26" s="5" t="inlineStr">
        <is>
          <t>9.500,00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=HYPERLINK("https://www.leilaoonline.net/lote/detalhe/176380", "066")</f>
      </c>
      <c r="B27" s="4" t="s">
        <f>=HYPERLINK("https://www.leilaoonline.net/lote/detalhe/176380", "veja o vídeo!! GM/BONANZA CUSTOM S; 1993/1993; BRANCA; DIESEL - FUNCIONANDO")</f>
      </c>
      <c r="C27" s="4" t="inlineStr">
        <is>
          <t>Não vendido</t>
        </is>
      </c>
      <c r="D27" s="4" t="inlineStr">
        <is>
          <t>19</t>
        </is>
      </c>
      <c r="E27" s="5" t="inlineStr">
        <is>
          <t>29.750,00</t>
        </is>
      </c>
      <c r="F27" s="4" t="inlineStr">
        <is>
          <t>1250.00</t>
        </is>
      </c>
    </row>
    <row collapsed="false" customFormat="false" customHeight="false" hidden="false" ht="12.1" outlineLevel="0" r="28">
      <c r="A28" s="5" t="s">
        <f>=HYPERLINK("https://www.leilaoonline.net/lote/detalhe/176378", "068")</f>
      </c>
      <c r="B28" s="4" t="s">
        <f>=HYPERLINK("https://www.leilaoonline.net/lote/detalhe/176378", "CAMIONETA FORD/SR DESERTER; 1993/1993; BRANCA; DIESEL; TURBINADA; HIDRÁULICA (DESLIGA NA CHAVE) - FUNCIONANDO")</f>
      </c>
      <c r="C28" s="4" t="inlineStr">
        <is>
          <t>Não vendido</t>
        </is>
      </c>
      <c r="D28" s="4" t="inlineStr">
        <is>
          <t>12</t>
        </is>
      </c>
      <c r="E28" s="5" t="inlineStr">
        <is>
          <t>20.250,00</t>
        </is>
      </c>
      <c r="F28" s="4" t="inlineStr">
        <is>
          <t>1250.00</t>
        </is>
      </c>
    </row>
    <row collapsed="false" customFormat="false" customHeight="false" hidden="false" ht="12.1" outlineLevel="0" r="29">
      <c r="A29" s="5" t="s">
        <f>=HYPERLINK("https://www.leilaoonline.net/lote/detalhe/176365", "069")</f>
      </c>
      <c r="B29" s="4" t="s">
        <f>=HYPERLINK("https://www.leilaoonline.net/lote/detalhe/176365", "CAMINHÃO M. BENZ/L 1620; 1997/1997; BRANCA; DIESEL; BASCULANTE; DIFERENCIAL ROCKWEEL - FUNCIONANDO")</f>
      </c>
      <c r="C29" s="4" t="inlineStr">
        <is>
          <t>Não vendido</t>
        </is>
      </c>
      <c r="D29" s="4" t="inlineStr">
        <is>
          <t>52</t>
        </is>
      </c>
      <c r="E29" s="5" t="inlineStr">
        <is>
          <t>88.000,00</t>
        </is>
      </c>
      <c r="F29" s="4" t="inlineStr">
        <is>
          <t>1500.00</t>
        </is>
      </c>
    </row>
    <row collapsed="false" customFormat="false" customHeight="false" hidden="false" ht="12.1" outlineLevel="0" r="30">
      <c r="A30" s="5" t="s">
        <f>=HYPERLINK("https://www.leilaoonline.net/lote/detalhe/176370", "070")</f>
      </c>
      <c r="B30" s="4" t="s">
        <f>=HYPERLINK("https://www.leilaoonline.net/lote/detalhe/176370", "CAMINHÃO FORD/F4000; 1984/1984; AMARELA; DIESEL; MOTOR MWM226 - FUNCIONANDO")</f>
      </c>
      <c r="C30" s="4" t="inlineStr">
        <is>
          <t>Não vendido</t>
        </is>
      </c>
      <c r="D30" s="4" t="inlineStr">
        <is>
          <t>41</t>
        </is>
      </c>
      <c r="E30" s="5" t="inlineStr">
        <is>
          <t>24.500,00</t>
        </is>
      </c>
      <c r="F30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2026-05-15T08:49:40.00Z</dcterms:created>
  <dc:creator>Tellks Tecnologia</dc:creator>
  <cp:revision>0</cp:revision>
</cp:coreProperties>
</file>