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LUNA 70/46 • Maquinas Pesadas • Caminhões • Módulos de Britagem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=HYPERLINK("https://www.leilaoonline.net/lote/detalhe/11483", "001")</f>
      </c>
      <c r="B11" s="4" t="s">
        <f>=HYPERLINK("https://www.leilaoonline.net/lote/detalhe/11483",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=HYPERLINK("https://www.leilaoonline.net/lote/detalhe/11502", "014")</f>
      </c>
      <c r="B12" s="4" t="s">
        <f>=HYPERLINK("https://www.leilaoonline.net/lote/detalhe/11502", " 082-1177-2017 - GUINDASTE - LUNA ALG - GT - 70/46 - ANO: 2005 - SERIAL / CHASSI: VS9AT720051104014 -   ")</f>
      </c>
      <c r="C12" s="4" t="inlineStr">
        <is>
          <t>Não vendido</t>
        </is>
      </c>
      <c r="D12" s="4" t="inlineStr">
        <is>
          <t>100</t>
        </is>
      </c>
      <c r="E12" s="5" t="inlineStr">
        <is>
          <t>163.000,00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=HYPERLINK("https://www.leilaoonline.net/lote/detalhe/11499", "015")</f>
      </c>
      <c r="B13" s="4" t="s">
        <f>=HYPERLINK("https://www.leilaoonline.net/lote/detalhe/11499", " 082-1181-2017 - PÁ CARREGADEIRA - VOLVO - L70D - ANO: 2002 - SERIAL / CHASSI: L70DV70558 - RENAVAM: N/A - PLACA: N/A - TAG/CP: PCP02/2PH - KMS / HRS TRABALHADAS: N/A - CONDIÇÃO: DESATIVADO 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=HYPERLINK("https://www.leilaoonline.net/lote/detalhe/11500", "018")</f>
      </c>
      <c r="B14" s="4" t="s">
        <f>=HYPERLINK("https://www.leilaoonline.net/lote/detalhe/11500",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=HYPERLINK("https://www.leilaoonline.net/lote/detalhe/11501", "019")</f>
      </c>
      <c r="B15" s="4" t="s">
        <f>=HYPERLINK("https://www.leilaoonline.net/lote/detalhe/11501", " AGLP-MN1304-2017 - MOTONIVELADORA - VOLVO -  G720 - ANO: 2006 - SERIAL / CHASSI: 502030 - TAG/CP: MN1404 - KMS / HRS TRABALHADAS: 14653 - CONDIÇÃO: DESATIVADO - IMOBILIZADO: 1000725555 - 8000007567 - MOTOR: SIM - TRANSMISSÃO: SIM -  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=HYPERLINK("https://www.leilaoonline.net/lote/detalhe/11490", "020")</f>
      </c>
      <c r="B16" s="4" t="s">
        <f>=HYPERLINK("https://www.leilaoonline.net/lote/detalhe/11490", " AGLP-PF0117-2017 - PERFURATRIZ - ATLAS COPCO  - DM30 - ANO: 2002 - SERIAL / CHASSI: 7744 - TAG/CP: PF0117 - KMS / HRS TRABALHADAS: 30158 - CONDIÇÃO: FALTAM PEÇAS - IMOBILIZADO: 1000725554 - 8000007329 - MOTOR: SIM - TRANSMISSÃO: SIM -  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=HYPERLINK("https://www.leilaoonline.net/lote/detalhe/11497", "021")</f>
      </c>
      <c r="B17" s="4" t="s">
        <f>=HYPERLINK("https://www.leilaoonline.net/lote/detalhe/11497", " AGLP-MC6608-2017 - MINI CARREGADEIRA - FIAT AL  - SL40B - ANO: 2000 - SERIAL / CHASSI: NA - RENAVAM: NA - PLACA: NA - TAG/CP: MC6608 - KMS / HRS TRABALHADAS: NÃO POSSUÍ - CONDIÇÃO: DESATIVADO - IMOBILIZADO: 1000711456 - 8000007566")</f>
      </c>
      <c r="C17" s="4" t="inlineStr">
        <is>
          <t>Vendido</t>
        </is>
      </c>
      <c r="D17" s="4" t="inlineStr">
        <is>
          <t>36</t>
        </is>
      </c>
      <c r="E17" s="5" t="inlineStr">
        <is>
          <t>8.650,00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=HYPERLINK("https://www.leilaoonline.net/lote/detalhe/11495", "022")</f>
      </c>
      <c r="B18" s="4" t="s">
        <f>=HYPERLINK("https://www.leilaoonline.net/lote/detalhe/11495", " BRU-MN2104-2017 - MOTONIVELADORA - VOLVO - G990 - ANO: 2007 - SERIAL / CHASSI: VCE990C00040621 - RENAVAM: N/A - PLACA: N/A - TAG/CP: MN2104 - KMS / HRS TRABALHADAS: 17482 HS - CONDIÇÃO: FALTAM PEÇAS - IMOBILIZADO: 1000138141 - 8000007332 - MOTOR: SIM - TRANSMISSÃO: SIM - CAÇAMBA(PÁ)/LÂMINA: SIM - 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=HYPERLINK("https://www.leilaoonline.net/lote/detalhe/11496", "023")</f>
      </c>
      <c r="B19" s="4" t="s">
        <f>=HYPERLINK("https://www.leilaoonline.net/lote/detalhe/11496", " BRU-TP3001-2017 - TRATOR  - KOMATSU - WD600-3 - 485HP - ANO: 2005 - SERIAL / CHASSI: MTWD004C26050036 - TAG/CP: TP3001 - KMS / HRS TRABALHADAS: 32092 HRS - CONDIÇÃO: FALTAM PEÇAS - IMOBILIZADO: 1000314159 - 8000007312 - MOTOR: SIM - TRANSMISSÃO: SIM -  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=HYPERLINK("https://www.leilaoonline.net/lote/detalhe/11485", "024")</f>
      </c>
      <c r="B20" s="4" t="s">
        <f>=HYPERLINK("https://www.leilaoonline.net/lote/detalhe/11485",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17.200,00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=HYPERLINK("https://www.leilaoonline.net/lote/detalhe/11498", "025")</f>
      </c>
      <c r="B21" s="4" t="s">
        <f>=HYPERLINK("https://www.leilaoonline.net/lote/detalhe/11498",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21" s="4" t="inlineStr">
        <is>
          <t>Não vendido</t>
        </is>
      </c>
      <c r="D21" s="4" t="inlineStr">
        <is>
          <t>90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=HYPERLINK("https://www.leilaoonline.net/lote/detalhe/11479", "026")</f>
      </c>
      <c r="B22" s="4" t="s">
        <f>=HYPERLINK("https://www.leilaoonline.net/lote/detalhe/11479",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=HYPERLINK("https://www.leilaoonline.net/lote/detalhe/11486", "027")</f>
      </c>
      <c r="B23" s="4" t="s">
        <f>=HYPERLINK("https://www.leilaoonline.net/lote/detalhe/11486",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23" s="4" t="inlineStr">
        <is>
          <t>Não vendido</t>
        </is>
      </c>
      <c r="D23" s="4" t="inlineStr">
        <is>
          <t>78</t>
        </is>
      </c>
      <c r="E23" s="5" t="inlineStr">
        <is>
          <t>16.700,00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=HYPERLINK("https://www.leilaoonline.net/lote/detalhe/11494", "028")</f>
      </c>
      <c r="B24" s="4" t="s">
        <f>=HYPERLINK("https://www.leilaoonline.net/lote/detalhe/11494",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79.500,00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=HYPERLINK("https://www.leilaoonline.net/lote/detalhe/11473", "036")</f>
      </c>
      <c r="B25" s="4" t="s">
        <f>=HYPERLINK("https://www.leilaoonline.net/lote/detalhe/11473", " 082-1166-2017 - CARREGADEIRA - VOLVO - L330E - ANO: 2003 -  LOC: VITÓRIA / ES ")</f>
      </c>
      <c r="C25" s="4" t="inlineStr">
        <is>
          <t>Vendido</t>
        </is>
      </c>
      <c r="D25" s="4" t="inlineStr">
        <is>
          <t>14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=HYPERLINK("https://www.leilaoonline.net/lote/detalhe/11918", "037")</f>
      </c>
      <c r="B26" s="4" t="s">
        <f>=HYPERLINK("https://www.leilaoonline.net/lote/detalhe/11918",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=HYPERLINK("https://www.leilaoonline.net/lote/detalhe/11919", "038")</f>
      </c>
      <c r="B27" s="4" t="s">
        <f>=HYPERLINK("https://www.leilaoonline.net/lote/detalhe/11919",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=HYPERLINK("https://www.leilaoonline.net/lote/detalhe/11920", "039")</f>
      </c>
      <c r="B28" s="4" t="s">
        <f>=HYPERLINK("https://www.leilaoonline.net/lote/detalhe/11920",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=HYPERLINK("https://www.leilaoonline.net/lote/detalhe/11531", "043")</f>
      </c>
      <c r="B29" s="4" t="s">
        <f>=HYPERLINK("https://www.leilaoonline.net/lote/detalhe/11531", "SLB-068-2017 - APROX. 980 MT. DE CORREIA TRANSPORTADORA; TIPO: TUBULAR; SERVICO: ALTA ABRASAO; COBERTURA SUPERIOR: BORRACHA NATURAL NR")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=HYPERLINK("https://www.leilaoonline.net/lote/detalhe/11478", "045")</f>
      </c>
      <c r="B30" s="4" t="s">
        <f>=HYPERLINK("https://www.leilaoonline.net/lote/detalhe/11478", " MARI-BR30-2017 - MODULO PENEIRAMENTO - TELSMITH - 52SBS - ANO: 2010 - SERIAL / CHASSI: 41997 - RENAVAM: N/A - PLACA: N/A - TAG/CP: BR30 - KMS / HRS TRABALHADAS: N/A - CONDIÇÃO: DESATIVADO - IMOBILIZADO: 1000138787 - 8000007590 - MOTOR: NÃO - TRANSMISSÃO: NÃO -   ")</f>
      </c>
      <c r="C30" s="4" t="inlineStr">
        <is>
          <t>Vendido</t>
        </is>
      </c>
      <c r="D30" s="4" t="inlineStr">
        <is>
          <t>118</t>
        </is>
      </c>
      <c r="E30" s="5" t="inlineStr">
        <is>
          <t>191.000,00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=HYPERLINK("https://www.leilaoonline.net/lote/detalhe/11487", "046")</f>
      </c>
      <c r="B31" s="4" t="s">
        <f>=HYPERLINK("https://www.leilaoonline.net/lote/detalhe/11487",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=HYPERLINK("https://www.leilaoonline.net/lote/detalhe/11484", "047")</f>
      </c>
      <c r="B32" s="4" t="s">
        <f>=HYPERLINK("https://www.leilaoonline.net/lote/detalhe/11484",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32" s="4" t="inlineStr">
        <is>
          <t>Não vendido</t>
        </is>
      </c>
      <c r="D32" s="4" t="inlineStr">
        <is>
          <t>103</t>
        </is>
      </c>
      <c r="E32" s="5" t="inlineStr">
        <is>
          <t>154.000,00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=HYPERLINK("https://www.leilaoonline.net/lote/detalhe/11492", "048")</f>
      </c>
      <c r="B33" s="4" t="s">
        <f>=HYPERLINK("https://www.leilaoonline.net/lote/detalhe/11492",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79.000,00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=HYPERLINK("https://www.leilaoonline.net/lote/detalhe/11537", "049")</f>
      </c>
      <c r="B34" s="4" t="s">
        <f>=HYPERLINK("https://www.leilaoonline.net/lote/detalhe/11537", "MARI-BSM02R-2017 - MODULO BRITAGEM - ASTEC - FT300DF - ANO: 2013 - SERIAL / CHASSI: T-110188 - RENAVAM: N/A - PLACA: N/A - TAG/CP: BSM02R - KMS / HRS TRABALHADAS: N/A - CONDIÇÃO: DESATIVADO - IMOBILIZADO: 1000096666 - 8000007587")</f>
      </c>
      <c r="C34" s="4" t="inlineStr">
        <is>
          <t>Vendido</t>
        </is>
      </c>
      <c r="D34" s="4" t="inlineStr">
        <is>
          <t>295</t>
        </is>
      </c>
      <c r="E34" s="5" t="inlineStr">
        <is>
          <t>288.000,00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=HYPERLINK("https://www.leilaoonline.net/lote/detalhe/11917", "050")</f>
      </c>
      <c r="B35" s="4" t="s">
        <f>=HYPERLINK("https://www.leilaoonline.net/lote/detalhe/11917", "GSO-EP6603-2017 - EMPILHADEIRA - KOMATSU - FD30 - ANO: 2001 - TAG/CP: EP6603 - KMS / HRS TRABALHADAS: 7343")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=HYPERLINK("https://www.leilaoonline.net/lote/detalhe/11871", "051")</f>
      </c>
      <c r="B36" s="4" t="s">
        <f>=HYPERLINK("https://www.leilaoonline.net/lote/detalhe/11871", " SLB-057-2017 - PEÇAS DIVERSAS CATERPILLAR; KOMATSU; PARKER; WABCO FRESIN; BUCYRUS; ATLASCOPCO; CUMMINS; APROX. 670 PÇS. - SERA VENDIDO NO ESTADO EM QUE SE ENCONTRA - LOC.: MARABA/CMD-SALOBO • VEJA DESCRITIVO DE ÍTENS •")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=HYPERLINK("https://www.leilaoonline.net/lote/detalhe/11535", "052")</f>
      </c>
      <c r="B37" s="4" t="s">
        <f>=HYPERLINK("https://www.leilaoonline.net/lote/detalhe/11535", " FAB-046-2017 - CORREIA TRANSPORTADORA; TIPO: FECHADA; SERVICO. BORRACHA NATURAL/QUANTIDADE LONAS: 3LONAS; LARGURA: 2700MM; COMPRIMENTO CORREIA: 14,34 M   - SERÁ VENDIDO NO ESTADO DE CONSERVAÇÃO EM QUE SE ENCONTRA. LOC.: OURO PRETO/MG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=HYPERLINK("https://www.leilaoonline.net/lote/detalhe/11873", "053")</f>
      </c>
      <c r="B38" s="4" t="s">
        <f>=HYPERLINK("https://www.leilaoonline.net/lote/detalhe/11873", " SLB-069-2017 - PEÇAS DIVERSAS CATERPILLAR; BUCYRUS; KOMATSU; CHICAGO; CUMMINS; ATLASCOPCO; APROX 449 PÇS. -  SERA VENDIDO NO ESTADO EM QUE SE ENCONTRA - LOC.: MARABA/CMD-SALOBO • VEJA DESCRITIVO DE ÍTENS •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=HYPERLINK("https://www.leilaoonline.net/lote/detalhe/11872", "054")</f>
      </c>
      <c r="B39" s="4" t="s">
        <f>=HYPERLINK("https://www.leilaoonline.net/lote/detalhe/11872", " SLB-066-2017 - PEÇAS DIVERSAS CATERPILLAR; BUCYRUS; KOMATSU; CHICAGO; CUMMINS; ATLASCOPCO; FERTECO; SOTREQ; DETROIT; APROX 235 PÇS.  - SERA VENDIDO NO ESTADO EM QUE SE ENCONTRA - LOC.: MARABA/CMD-SALOBO     • VEJA DESCRITIVO DE ÍTENS •")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=HYPERLINK("https://www.leilaoonline.net/lote/detalhe/11887", "055")</f>
      </c>
      <c r="B40" s="4" t="s">
        <f>=HYPERLINK("https://www.leilaoonline.net/lote/detalhe/11887", " SLB-062-2017 - PEÇAS DIVERSAS CATERPILLAR; ORION; PARKER; BUCYRUS; KOMATSU; CHICAGO; CUMMINS; ATLASCOPCO; APROX 500 PÇS.  - SERA VENDIDO NO ESTADO EM QUE SE ENCONTRA - LOC.: MARABA/CMD-SALOBO     • VEJA DESCRITIVO DE ÍTENS •")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=HYPERLINK("https://www.leilaoonline.net/lote/detalhe/11973", "056")</f>
      </c>
      <c r="B41" s="4" t="s">
        <f>=HYPERLINK("https://www.leilaoonline.net/lote/detalhe/11973", "OIA-022-2017 - 710KG TUBO MECANICO ACO CARBONO; ROLAMENTOS E OUTROS - APROX 129 ITENS - SERÁ VENDIDO NO ESTADO DE CONSERVAÇÃO EM QUE SE ENCONTRA. - LOC.: OURILÂNDIA DO NORTE / PA")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=HYPERLINK("https://www.leilaoonline.net/lote/detalhe/11480", "057")</f>
      </c>
      <c r="B42" s="4" t="s">
        <f>=HYPERLINK("https://www.leilaoonline.net/lote/detalhe/11480", " 082-1184-2017 - EMPILHADEIRA ELÉTRICA - LINDE - R20B - ANO: 2005 - SERIAL / CHASSI: B4X094S00124 - RENAVAM: N/A - PLACA: N/A - TAG/CP: EPE01 - KMS / HRS TRABALHADAS: N/A - CONDIÇÃO: DESATIVADO - IMOBILIZADO: 1000423093 - 8000007583 - MOTOR: SIM - TRANSMISSÃO: SIM   ")</f>
      </c>
      <c r="C42" s="4" t="inlineStr">
        <is>
          <t>Vendido</t>
        </is>
      </c>
      <c r="D42" s="4" t="inlineStr">
        <is>
          <t>96</t>
        </is>
      </c>
      <c r="E42" s="5" t="inlineStr">
        <is>
          <t>15.250,00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=HYPERLINK("https://www.leilaoonline.net/lote/detalhe/11482", "058")</f>
      </c>
      <c r="B43" s="4" t="s">
        <f>=HYPERLINK("https://www.leilaoonline.net/lote/detalhe/11482",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=HYPERLINK("https://www.leilaoonline.net/lote/detalhe/11475", "059")</f>
      </c>
      <c r="B44" s="4" t="s">
        <f>=HYPERLINK("https://www.leilaoonline.net/lote/detalhe/11475", "SLS-EQ-019-2017 - TORNO HORIZONTAL PEQUENO ROMI I30 - ANO: 1971")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=HYPERLINK("https://www.leilaoonline.net/lote/detalhe/11579", "060")</f>
      </c>
      <c r="B45" s="4" t="s">
        <f>=HYPERLINK("https://www.leilaoonline.net/lote/detalhe/11579", " OIA-032-2017 - APROX 88 ROLAMENTOS DIVERSOS, MARCAS, SKF, UDDEHOLM, IMBIL, CLARK, INTECO, FRM, INA, FAG E OUTROS - SERÁ VENDIDO NO ESTADO EM QUE SE ENCONTRA - LOC.: OURILÂNDIA DO NORTE / PARÁ     • VEJA DESCRITIVO DE ÍTENS •")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=HYPERLINK("https://www.leilaoonline.net/lote/detalhe/11584", "061")</f>
      </c>
      <c r="B46" s="4" t="s">
        <f>=HYPERLINK("https://www.leilaoonline.net/lote/detalhe/11584", " SLS-MRO-053-2017 - ROLAMENTOS; CONEXÕES; COMPOENENTES ELETRONICOS E OUTROS - APROX. 131 PÇS. - SERA VENDIDO NO ESTADO EM QUE SE ENCONTRA - LOC.: SÃO LUIS / MA     • VEJA DESCRITIVO DE ÍTENS •")</f>
      </c>
      <c r="C46" s="4" t="inlineStr">
        <is>
          <t>Vendido</t>
        </is>
      </c>
      <c r="D46" s="4" t="inlineStr">
        <is>
          <t>54</t>
        </is>
      </c>
      <c r="E46" s="5" t="inlineStr">
        <is>
          <t>21.000,00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=HYPERLINK("https://www.leilaoonline.net/lote/detalhe/11591", "062")</f>
      </c>
      <c r="B47" s="4" t="s">
        <f>=HYPERLINK("https://www.leilaoonline.net/lote/detalhe/11591", " CKS-MRO-023-2017 - 2 DRIVES DIVERSOS, COMANDO FINAL, DRIVES DIVERSOS, COMANDO FINAL (CILINDRO), FABRICANTE CAT. - SERÁ VENDIDO NO ESTADO EM QUE SE ENCONTRA - LOC.: PARAUPEBAS / PARÁ   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=HYPERLINK("https://www.leilaoonline.net/lote/detalhe/11581", "063")</f>
      </c>
      <c r="B48" s="4" t="s">
        <f>=HYPERLINK("https://www.leilaoonline.net/lote/detalhe/11581", " SLS-MRO-043-2017 - 2 MOTORES CC 40CV 180 V1, 13 RODAS COMPONEN; DESENHO-311K-52-7000 SUPOC  - SERA VENDIDO NO ESTADO EM QUE SE ENCONTRA - LOC.: SÃO LUIS / MA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=HYPERLINK("https://www.leilaoonline.net/lote/detalhe/11583", "064")</f>
      </c>
      <c r="B49" s="4" t="s">
        <f>=HYPERLINK("https://www.leilaoonline.net/lote/detalhe/11583",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=HYPERLINK("https://www.leilaoonline.net/lote/detalhe/11586", "065")</f>
      </c>
      <c r="B50" s="4" t="s">
        <f>=HYPERLINK("https://www.leilaoonline.net/lote/detalhe/11586", " SLS-MRO-051-2017 - APROX. 2872 SAPATA FREIO TA741 ITEM 2 CVRD E 48 BLOCO COMPONENTE 200K-36-3870 CVRD ITEM  - SERA VENDIDO NO ESTADO EM QUE SE ENCONTRA - LOC.: SÃO LUIS / MA   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=HYPERLINK("https://www.leilaoonline.net/lote/detalhe/11532", "066")</f>
      </c>
      <c r="B51" s="4" t="s">
        <f>=HYPERLINK("https://www.leilaoonline.net/lote/detalhe/11532", " OIA-028-2017 - COMPONENTES, PARTES E PECAS ELETRICOS - ELETRONICOS DIVERSOS - APROX. 100 PÇS. SERÁ VENDIDO NO ESTADO EM QUE SE ENCONTRA - LOC.: OURILÂNDIA DO NORTE / PARÁ   • VEJA DESCRITIVO DE ÍTENS •")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=HYPERLINK("https://www.leilaoonline.net/lote/detalhe/11540", "067")</f>
      </c>
      <c r="B52" s="4" t="s">
        <f>=HYPERLINK("https://www.leilaoonline.net/lote/detalhe/11540", " FAB-045-2017 - 11 CHAVES DESALINHAMENTO; MATERIAL INVOLUCRO: ALUMINIO FUNDIDO; ACIONAMENTO: ROLETE; CONTATOS: 3NA3NF; TENSAO MAXIMA: 250VCA; CORRENTE:  - SERÁ VENDIDO NO ESTADO DE CONSERVAÇÃO EM QUE SE ENCONTRA. LOC.: OURO PRETO/MG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=HYPERLINK("https://www.leilaoonline.net/lote/detalhe/11530", "068")</f>
      </c>
      <c r="B53" s="4" t="s">
        <f>=HYPERLINK("https://www.leilaoonline.net/lote/detalhe/11530", " 082-1176-2017 - 134 - MANCAIS DIREITO,  24 TAMPA P/CARRO PASSAG., 1459 CONJUNTOS ARTICULADO P/ ENGATE PADRAO AAR TIPO "F", 13 CHAPAS COM;200K-36-977-REV.3, 131 ASSENTOS MOLA DE CANTO, 100 MOLAS VAGÃO CHINES • VEJA DESCRITIVO DE ÍTENS •")</f>
      </c>
      <c r="C53" s="4" t="inlineStr">
        <is>
          <t>Vendido</t>
        </is>
      </c>
      <c r="D53" s="4" t="inlineStr">
        <is>
          <t>10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=HYPERLINK("https://www.leilaoonline.net/lote/detalhe/11534", "069")</f>
      </c>
      <c r="B54" s="4" t="s">
        <f>=HYPERLINK("https://www.leilaoonline.net/lote/detalhe/11534", " 082-1178-2017 - COMPONENTES DE FIXAÇÃO; COMPONENTES DE VEDAÇÃO E OUTROS - APROX. 6.400 PÇS. SERÁ VENDIDO NO ESTADO EM QUE SE ENCONTRA - LOC.: : TUBARÃO - VITORIA E/S   • VEJA DESCRITIVO DE ÍTENS •")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=HYPERLINK("https://www.leilaoonline.net/lote/detalhe/11536", "070")</f>
      </c>
      <c r="B55" s="4" t="s">
        <f>=HYPERLINK("https://www.leilaoonline.net/lote/detalhe/11536", " 082-1179-2017 - COMPONENTES DE FIXAÇÃO; MANCAIS, PEÇAS INDUSTRIAIS E OUTROS - APROX. 35.000 PÇS. - SERÁ VENDIDO NO ESTADO EM QUE SE ENCONTRA - LOC.: : TUBARÃO - VITORIA E/S   • VEJA DESCRITIVO DE ÍTENS •")</f>
      </c>
      <c r="C55" s="4" t="inlineStr">
        <is>
          <t>Vendido</t>
        </is>
      </c>
      <c r="D55" s="4" t="inlineStr">
        <is>
          <t>29</t>
        </is>
      </c>
      <c r="E55" s="5" t="inlineStr">
        <is>
          <t>7.800,00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=HYPERLINK("https://www.leilaoonline.net/lote/detalhe/11538", "071")</f>
      </c>
      <c r="B56" s="4" t="s">
        <f>=HYPERLINK("https://www.leilaoonline.net/lote/detalhe/11538", " SSG-021-2017 - 24 MEMBRANAS COMPONENTE; TIPO: TRASEIRA; MAT E 19  PARTES E PECAS EQUIPAMENTOS DIVERSOS - SERÁ VENDIDO NO ESTADO EM QUE SE ENCONTRA - LOC.: : CANAA DOS CARAJAS/PA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=HYPERLINK("https://www.leilaoonline.net/lote/detalhe/11539", "072")</f>
      </c>
      <c r="B57" s="4" t="s">
        <f>=HYPERLINK("https://www.leilaoonline.net/lote/detalhe/11539", " SLS-MRO-054-2017 -  ROLAMENTO; ACOPLAMENTO; COMPOENENTES DE VEDAÇÃO E OUTROS - APROX. 1.100 PÇS. - SERA VENDIDO NO ESTADO EM QUE SE ENCONTRA - LOC.: SÃO LUIS / MA   • VEJA DESCRITIVO DE ÍTENS •")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=HYPERLINK("https://www.leilaoonline.net/lote/detalhe/11544", "073")</f>
      </c>
      <c r="B58" s="4" t="s">
        <f>=HYPERLINK("https://www.leilaoonline.net/lote/detalhe/11544", " OIA-033-2017 - BLOCOS; MANGA COMPONENTE; MARTTELOS E OUTROS - APROX. 90 PÇS.SERÁ VENDIDO NO ESTADO EM QUE SE ENCONTRA - LOC.: OURILÂNDIA DO NORTE / PARÁ   • VEJA DESCRITIVO DE ÍTENS •")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=HYPERLINK("https://www.leilaoonline.net/lote/detalhe/11543", "074")</f>
      </c>
      <c r="B59" s="4" t="s">
        <f>=HYPERLINK("https://www.leilaoonline.net/lote/detalhe/11543", " MUT-031-2017 - NOTEBOOK, MONITOR, CAFETEIRA TERMOSTATO, DESKTOP COM MONITOR, SEM MOUSE E TECLADO, DESKTOP (SEM MONITOR , MOUSE E TECLADO)  - SERÁ VENDIDO NO ESTADO DE CONSERVAÇÃO EM QUE SE ENCONTRA. LOC.: NOVA LIMA - MG  ")</f>
      </c>
      <c r="C59" s="4" t="inlineStr">
        <is>
          <t>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=HYPERLINK("https://www.leilaoonline.net/lote/detalhe/11541", "075")</f>
      </c>
      <c r="B60" s="4" t="s">
        <f>=HYPERLINK("https://www.leilaoonline.net/lote/detalhe/11541", " SLB-072-2017 - 2 MANTAS COMPONENTE; TIPO: REVESTIMENTO; MATERIAL: ACO CARBONO; SUBAPLICACAO: DIMENSOES; APLICACAO: BRITADOR GIRATORIO - SERA VENDIDO NO ESTADO EM QUE SE ENCONTRA - LOC.: MARABA/CMD-SALOBO  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=HYPERLINK("https://www.leilaoonline.net/lote/detalhe/11542", "076")</f>
      </c>
      <c r="B61" s="4" t="s">
        <f>=HYPERLINK("https://www.leilaoonline.net/lote/detalhe/11542", " SLB-070-2017 - 5 DISPOSITIVOS DE CILINDRO HIDRAULICO, COMPLETO COM ACESSORIOS DE MOMTAGEM, MANGUEIRA PARA INTERLIGAÇÃO E ENGATES HIDRAULICOS RAPIDOS.  - SERA VENDIDO NO ESTADO EM QUE SE ENCONTRA - LOC.: MARABA/CMD-SALOBO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=HYPERLINK("https://www.leilaoonline.net/lote/detalhe/11589", "077")</f>
      </c>
      <c r="B62" s="4" t="s">
        <f>=HYPERLINK("https://www.leilaoonline.net/lote/detalhe/11589", " SLS-MRO-052-2017 - 57 GRAXA 9318549 GM-EMD; 13 OLEO LUBRIF 100CST TAMB200L, 15 OLEO HIDRAULICO TAMB200L  - SERA VENDIDO NO ESTADO EM QUE SE ENCONTRA - LOC.: SÃO LUIS / MA    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21.300,00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=HYPERLINK("https://www.leilaoonline.net/lote/detalhe/11580", "078")</f>
      </c>
      <c r="B63" s="4" t="s">
        <f>=HYPERLINK("https://www.leilaoonline.net/lote/detalhe/11580",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=HYPERLINK("https://www.leilaoonline.net/lote/detalhe/11476", "079")</f>
      </c>
      <c r="B64" s="4" t="s">
        <f>=HYPERLINK("https://www.leilaoonline.net/lote/detalhe/11476", "082-1172-2017 - VARREDEIRA KARCHER KMR 1700 D - ANO: 2010")</f>
      </c>
      <c r="C64" s="4" t="inlineStr">
        <is>
          <t>Vendido</t>
        </is>
      </c>
      <c r="D64" s="4" t="inlineStr">
        <is>
          <t>10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=HYPERLINK("https://www.leilaoonline.net/lote/detalhe/11588", "080")</f>
      </c>
      <c r="B65" s="4" t="s">
        <f>=HYPERLINK("https://www.leilaoonline.net/lote/detalhe/11588",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=HYPERLINK("https://www.leilaoonline.net/lote/detalhe/11590", "082")</f>
      </c>
      <c r="B66" s="4" t="s">
        <f>=HYPERLINK("https://www.leilaoonline.net/lote/detalhe/11590", " SSG-020-2017 - 13 PARTES E PECAS EQUIPAMENTOS DIVERSOS; APROX. 77 BOCAL SA225988M1 METSO; FABRICANTE METSO MINERA - SERÁ VENDIDO NO ESTADO EM QUE SE ENCONTRA - LOC.: : CANAA DOS CARAJAS/PA   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=HYPERLINK("https://www.leilaoonline.net/lote/detalhe/11594", "083")</f>
      </c>
      <c r="B67" s="4" t="s">
        <f>=HYPERLINK("https://www.leilaoonline.net/lote/detalhe/11594", " 082-1183-2017 - COMPONENTES DE VEDAÇÃO, DE FIXAÇÃO E OUTROS - APROX. 560PÇS.  - SERÃO VENDIDOS NO ESTADO EM QUE SE ENCONTRA - LOC.: TUBARÃO - VITORIA E/S     • VEJA DESCRITIVO DE ÍTENS •")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=HYPERLINK("https://www.leilaoonline.net/lote/detalhe/11582", "084")</f>
      </c>
      <c r="B68" s="4" t="s">
        <f>=HYPERLINK("https://www.leilaoonline.net/lote/detalhe/11582", "082-1190-2017 - APROX. 760 M. DE CABO MAQUINA MOVEL; MATERIAL: COBRE ESTANHADO; TEMPERA: MOLE; FORMATO: REDONDO; FORMA DE ENCORDOAMENTO: FLEXIVEL; IDENTIFICACAO: VEIAS COLORIDAS PIRELLI;")</f>
      </c>
      <c r="C68" s="4" t="inlineStr">
        <is>
          <t>Vendido</t>
        </is>
      </c>
      <c r="D68" s="4" t="inlineStr">
        <is>
          <t>111</t>
        </is>
      </c>
      <c r="E68" s="5" t="inlineStr">
        <is>
          <t>47.000,00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=HYPERLINK("https://www.leilaoonline.net/lote/detalhe/11585", "085")</f>
      </c>
      <c r="B69" s="4" t="s">
        <f>=HYPERLINK("https://www.leilaoonline.net/lote/detalhe/11585", " OIA-031-2017 - APROX 100 FILTROS DIVERSOS -  SERÁ VENDIDO NO ESTADO EM QUE SE ENCONTRA - LOC.: OURILÂNDIA DO NORTE / PARÁ     • VEJA DESCRITIVO DE ÍTENS •")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=HYPERLINK("https://www.leilaoonline.net/lote/detalhe/11592", "086")</f>
      </c>
      <c r="B70" s="4" t="s">
        <f>=HYPERLINK("https://www.leilaoonline.net/lote/detalhe/11592", " OIA-030-2017 - COMPOENENTES DE VEDAÇÃO DIVERSOS 5 PÇS. -  SERÁ VENDIDO NO ESTADO EM QUE SE ENCONTRA - LOC.: OURILÂNDIA DO NORTE / PARÁ     • VEJA DESCRITIVO DE ÍTENS •")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=HYPERLINK("https://www.leilaoonline.net/lote/detalhe/11593", "087")</f>
      </c>
      <c r="B71" s="4" t="s">
        <f>=HYPERLINK("https://www.leilaoonline.net/lote/detalhe/11593", "OIA-029-2017 - 70 MANGUEIRAS COMPONENTE; TIPO: FLEXIVEL; MATERIAL: ACO INOX; APLICACAO: TUBO INSTRUMENTACAO CARCACA; MODELO: Y; ABRICANTE/REFER#NCIA:S MS SIEMAG/23090394")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=HYPERLINK("https://www.leilaoonline.net/lote/detalhe/11587", "088")</f>
      </c>
      <c r="B72" s="4" t="s">
        <f>=HYPERLINK("https://www.leilaoonline.net/lote/detalhe/11587", " CKS-028-2017 - IMPRESSORAS, JATO DE TINTA  - IMPRESSORA PLOTER HP DESIGN JET 800ps (USADA) - SERÁ VENDIDO NO ESTADO EM QUE SE ENCONTRA - LOC.: PARAUPEBAS / PARÁ    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=HYPERLINK("https://www.leilaoonline.net/lote/detalhe/11883", "089")</f>
      </c>
      <c r="B73" s="4" t="s">
        <f>=HYPERLINK("https://www.leilaoonline.net/lote/detalhe/11883", " CKS-MRO-010-2017 - 13 ROLAMENTOS ROLOS CONICOS; 50X90X32MM; APROX. 100MS CABO; ACO; 8 X 19;3/8";I.P.S; 355 BICO PATO 1515980 CATERPILLAR; CAIXA ROLAMENTO E OUTROS - APROX. 1000PÇS. SERÁ VENDIDO NO ESTADO EM QUE SE ENCONTRA - LOC.: PARAUPEBAS / PARÁ     • VEJA DESCRITIVO DE ÍTENS •")</f>
      </c>
      <c r="C73" s="4" t="inlineStr">
        <is>
          <t>Vendido</t>
        </is>
      </c>
      <c r="D73" s="4" t="inlineStr">
        <is>
          <t>79</t>
        </is>
      </c>
      <c r="E73" s="5" t="inlineStr">
        <is>
          <t>25.250,00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=HYPERLINK("https://www.leilaoonline.net/lote/detalhe/11882", "091")</f>
      </c>
      <c r="B74" s="4" t="s">
        <f>=HYPERLINK("https://www.leilaoonline.net/lote/detalhe/11882", " 082-1187-2017 - ROLAMENTOS ROLOS CONICOS; COMPONENTES DE FIXAÇÃO, VALVULAS E OUTROS - APROX. 426 PÇS. SERÁ VENDIDO NO ESTADO EM QUE SE ENCONTRA - LOC.: : TUBARÃO - VITORIA E/S     • VEJA DESCRITIVO DE ÍTENS •")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=HYPERLINK("https://www.leilaoonline.net/lote/detalhe/11876", "092")</f>
      </c>
      <c r="B75" s="4" t="s">
        <f>=HYPERLINK("https://www.leilaoonline.net/lote/detalhe/11876", " 082-1188-2017 - ROLAMENTO; COMPONENTES DE VEDAÇÃO; PEÇAS INDUSTRIAIS E OUTROS - APROX. 348 PÇS. SERÁ VENDIDO NO ESTADO EM QUE SE ENCONTRA - LOC.: : TUBARÃO - VITORIA E/S      • VEJA DESCRITIVO DE ÍTENS •")</f>
      </c>
      <c r="C75" s="4" t="inlineStr">
        <is>
          <t>Vendido</t>
        </is>
      </c>
      <c r="D75" s="4" t="inlineStr">
        <is>
          <t>6</t>
        </is>
      </c>
      <c r="E75" s="5" t="inlineStr">
        <is>
          <t>2.900,00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=HYPERLINK("https://www.leilaoonline.net/lote/detalhe/11874", "093")</f>
      </c>
      <c r="B76" s="4" t="s">
        <f>=HYPERLINK("https://www.leilaoonline.net/lote/detalhe/11874", "SLS-MRO-045-2017 - 2 MOTORES CC 260CV MC814 B3D; REDUTOR VEL HELIC 23,58; 36 BOBINA COMPONENTE; A;N410022022X ANSALDO; 4 GRAFITE COMPONENTE; SUBAP;8141064 GM-EMD;")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3.850,00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=HYPERLINK("https://www.leilaoonline.net/lote/detalhe/11886", "094")</f>
      </c>
      <c r="B77" s="4" t="s">
        <f>=HYPERLINK("https://www.leilaoonline.net/lote/detalhe/11886", "SLS-MRO-040-2017 - 2 MOTORES CC 275CV MC620 B3D; 2 MOTOR CA; 14 FUSIVEL NH; 96 VEDACAO PLANA; 122 CASQUILHO COMPONENTE; TIP;8136114 GM-EMD")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9.400,00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=HYPERLINK("https://www.leilaoonline.net/lote/detalhe/11880", "095")</f>
      </c>
      <c r="B78" s="4" t="s">
        <f>=HYPERLINK("https://www.leilaoonline.net/lote/detalhe/11880", "SLS-MRO-041-2017 - 1 REDUTOR VEL; 3 MOTOVIBRADOR CA 0,5CV 1750 RPM; 6 EIXO P/LOCOMOTIVA; APLICACAO L;8476944 GM; 20 ROLO TRANSP CARGA 4,75MM 1432MM")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=HYPERLINK("https://www.leilaoonline.net/lote/detalhe/11877", "096")</f>
      </c>
      <c r="B79" s="4" t="s">
        <f>=HYPERLINK("https://www.leilaoonline.net/lote/detalhe/11877", "SLS-MRO-046-2017 - 1598 SAPATA FREIO SAPATA LOCOS GM/GE SIDEREA; 137 ROLO TRANSP 5MM 932MM; 9 ROLO TRANSP 6,3MM 250MM; 8 TIRANTE COMPONE; DESENHO-311K447067 SUPOC")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=HYPERLINK("https://www.leilaoonline.net/lote/detalhe/11491", "099")</f>
      </c>
      <c r="B80" s="4" t="s">
        <f>=HYPERLINK("https://www.leilaoonline.net/lote/detalhe/11491", " CDM-002-2017 - FORNO - HOSKEN - PL50 - ANO: 2004 - SERIAL / CHASSI: 32004 - RENAVAM:  - PLACA:  - TAG/CP:  - KMS / HRS TRABALHADAS: NOVO - CONDIÇÃO: EM FUNCIONAMENTO - IMOBILIZADO: 1000086842 - 8000007346 - MOTOR: SIM - TRANSMISSÃO: 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=HYPERLINK("https://www.leilaoonline.net/lote/detalhe/11477", "100")</f>
      </c>
      <c r="B81" s="4" t="s">
        <f>=HYPERLINK("https://www.leilaoonline.net/lote/detalhe/11477", "PICO-049-2017 - COMPONENTES ELÉTRICOS DIVERSOS; 39 PÇS. - SERA VENDIDO NO ESTADO EM QUE SE ENCONTRA - ITABIRITO / MG • VEJA DESCRITIVO DE ÍTENS •")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=HYPERLINK("https://www.leilaoonline.net/lote/detalhe/11885", "101")</f>
      </c>
      <c r="B82" s="4" t="s">
        <f>=HYPERLINK("https://www.leilaoonline.net/lote/detalhe/11885", " MUT-034-2017 - APROX 160 MONITORES TIPO TUBO - SERÁ VENDIDO NO ESTADO DE CONSERVAÇÃO EM QUE SE ENCONTRA. LOC.: NOVA LIMA - MG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=HYPERLINK("https://www.leilaoonline.net/lote/detalhe/11878", "103")</f>
      </c>
      <c r="B83" s="4" t="s">
        <f>=HYPERLINK("https://www.leilaoonline.net/lote/detalhe/11878", " 082-1189-2017 - RODAS; EIXOS; ANEIS E OUTROS - 25 PÇS. - SERÁ VENDIDO NO ESTADO EM QUE SE ENCONTRA - LOC.: : TUBARÃO - VITORIA E/S     • VEJA DESCRITIVO DE ÍTENS •")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3.300,00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=HYPERLINK("https://www.leilaoonline.net/lote/detalhe/11474", "104")</f>
      </c>
      <c r="B84" s="4" t="s">
        <f>=HYPERLINK("https://www.leilaoonline.net/lote/detalhe/11474", " ITA-062-2017 - 1 DIVISOR DE POLPA 60L MARCA DIALMATICA;")</f>
      </c>
      <c r="C84" s="4" t="inlineStr">
        <is>
          <t>Vendido</t>
        </is>
      </c>
      <c r="D84" s="4" t="inlineStr">
        <is>
          <t>2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=HYPERLINK("https://www.leilaoonline.net/lote/detalhe/11881", "105")</f>
      </c>
      <c r="B85" s="4" t="s">
        <f>=HYPERLINK("https://www.leilaoonline.net/lote/detalhe/11881", " 082-1182-2017 - COMPONENTES DE FIXAÇÃO E OUTROS - APROX. 6.500 PÇS. SERÁ VENDIDO NO ESTADO EM QUE SE ENCONTRA - LOC.: : TUBARÃO - VITORIA E/S     • VEJA DESCRITIVO DE ÍTENS •")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=HYPERLINK("https://www.leilaoonline.net/lote/detalhe/11875", "106")</f>
      </c>
      <c r="B86" s="4" t="s">
        <f>=HYPERLINK("https://www.leilaoonline.net/lote/detalhe/11875", " 082-1185-2017 - POLIAS SUPORTES DIVERSOS, 29 pçs. SERÁ VENDIDO NO ESTADO EM QUE SE ENCONTRA - LOC.: : TUBARÃO - VITORIA E/S      • VEJA DESCRITIVO DE ÍTENS •")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=HYPERLINK("https://www.leilaoonline.net/lote/detalhe/11884", "107")</f>
      </c>
      <c r="B87" s="4" t="s">
        <f>=HYPERLINK("https://www.leilaoonline.net/lote/detalhe/11884", " MUT-033-2017 - 6 CADEIRAS AUDITORIO ESPALDAR; 12 CADEIRAS GIRATÓRIA; 4 POLTRONAS - SERÁ VENDIDO NO ESTADO DE CONSERVAÇÃO EM QUE SE ENCONTRA. LOC.: NOVA LIMA - MG   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=HYPERLINK("https://www.leilaoonline.net/lote/detalhe/11921", "108")</f>
      </c>
      <c r="B88" s="4" t="s">
        <f>=HYPERLINK("https://www.leilaoonline.net/lote/detalhe/11921", "FAB-047-2017 - ROLAMENTOS E COMPOENENTES DE FIXAÇÃO - APROX. 134 PÇS.  - SERÁ VENDIDO NO ESTADO DE CONSERVAÇÃO EM QUE SE ENCONTRA. LOC.: OURO PRETO/MG  • VEJA DESCRITIVO DE ÍTENS •")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=HYPERLINK("https://www.leilaoonline.net/lote/detalhe/11922", "109")</f>
      </c>
      <c r="B89" s="4" t="s">
        <f>=HYPERLINK("https://www.leilaoonline.net/lote/detalhe/11922",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2026-05-16T10:25:23.00Z</dcterms:created>
  <dc:creator>Tellks Tecnologia</dc:creator>
  <cp:revision>0</cp:revision>
</cp:coreProperties>
</file>