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19 • Onix 20 • Jeep 21 • Prisma • Creta 22 • City • HR-Vs • Hb20 • Duster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=HYPERLINK("https://www.leilaoonline.net/lote/detalhe/183716", "030")</f>
      </c>
      <c r="B11" s="4" t="s">
        <f>=HYPERLINK("https://www.leilaoonline.net/lote/detalhe/183716", "veja o vídeo!! CHEVROLET/S10 HC DD4A; 2021/2022; BRANCA; DIESEL - FUNC. - IPVA 2023 OK - APROX. 13.000KM - FIPE R$ 263.987,00")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174.250,00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=HYPERLINK("https://www.leilaoonline.net/lote/detalhe/183318", "040")</f>
      </c>
      <c r="B12" s="4" t="s">
        <f>=HYPERLINK("https://www.leilaoonline.net/lote/detalhe/183318", "HYUNDAI/CRETA 16A ACTION; 2022/2022; PRETA; ALCO./GASOL. - FUNCIONANDO - IPVA 2023 OK - APROX. 6.500KM")</f>
      </c>
      <c r="C12" s="4" t="inlineStr">
        <is>
          <t>Não vendido</t>
        </is>
      </c>
      <c r="D12" s="4" t="inlineStr">
        <is>
          <t>56</t>
        </is>
      </c>
      <c r="E12" s="5" t="inlineStr">
        <is>
          <t>62.750,00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=HYPERLINK("https://www.leilaoonline.net/lote/detalhe/183319", "045")</f>
      </c>
      <c r="B13" s="4" t="s">
        <f>=HYPERLINK("https://www.leilaoonline.net/lote/detalhe/183319", "veja o vídeo!! RENAULT/DUSTER 16 D 4X2; 2011/2012; PRATA; ALCO./GASOL. - FUNCIONANDO")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17.250,00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=HYPERLINK("https://www.leilaoonline.net/lote/detalhe/183874", "047")</f>
      </c>
      <c r="B14" s="4" t="s">
        <f>=HYPERLINK("https://www.leilaoonline.net/lote/detalhe/183874", "veja o vídeo!! FIAT/FIORINO 1.4 FLEX; 2016/2016; BRANCA; ALCO./GASOL./GNV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=HYPERLINK("https://www.leilaoonline.net/lote/detalhe/183323", "050")</f>
      </c>
      <c r="B15" s="4" t="s">
        <f>=HYPERLINK("https://www.leilaoonline.net/lote/detalhe/183323", "veja o vídeo!! JEEP/COMPASS LONGITUDE F; 2017/2017; BRANCA; ALCO./GASOL. - FUNCIONANDO - IPVA 2023 OK")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70.250,00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=HYPERLINK("https://www.leilaoonline.net/lote/detalhe/183756", "053")</f>
      </c>
      <c r="B16" s="4" t="s">
        <f>=HYPERLINK("https://www.leilaoonline.net/lote/detalhe/183756", "CHEVROLET/CRUZE LT NB; 2012/2012; ALCO./GASOL./GNV - FUNCIONANDO - PLACA FINAL A20")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=HYPERLINK("https://www.leilaoonline.net/lote/detalhe/183717", "055")</f>
      </c>
      <c r="B17" s="4" t="s">
        <f>=HYPERLINK("https://www.leilaoonline.net/lote/detalhe/183717", "veja o vídeo!! FIAT/STRADA HD WK CE E; 2019/2019; PRATA; ALCO./GASOL. - FUNCIONANDO - IPVA 2023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=HYPERLINK("https://www.leilaoonline.net/lote/detalhe/183325", "056")</f>
      </c>
      <c r="B18" s="4" t="s">
        <f>=HYPERLINK("https://www.leilaoonline.net/lote/detalhe/183325", "veja o vídeo!! FIAT/STRADA HD WK CC E; 2019/2019; BRANCA; ALCO./GASOL. - FUNCIONANDO - IPVA 2023 OK")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41.250,00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=HYPERLINK("https://www.leilaoonline.net/lote/detalhe/183721", "058")</f>
      </c>
      <c r="B19" s="4" t="s">
        <f>=HYPERLINK("https://www.leilaoonline.net/lote/detalhe/183721", "veja o vídeo!! TOYOTA/COROLLA ALTISFLEX; 2014/2015; BRANCA; ALCO./GASOL. - FUNC. - IPVA 2023 OK - FIPE: R$ 85.926,00")</f>
      </c>
      <c r="C19" s="4" t="inlineStr">
        <is>
          <t>Não vendido</t>
        </is>
      </c>
      <c r="D19" s="4" t="inlineStr">
        <is>
          <t>45</t>
        </is>
      </c>
      <c r="E19" s="5" t="inlineStr">
        <is>
          <t>54.250,00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=HYPERLINK("https://www.leilaoonline.net/lote/detalhe/183337", "060")</f>
      </c>
      <c r="B20" s="4" t="s">
        <f>=HYPERLINK("https://www.leilaoonline.net/lote/detalhe/183337", "HONDA/CIVIC EXL CVT; 2020/2020; AZUL; ALCO./GASOL. - FUNCIONANDO - IPVA 2023 OK")</f>
      </c>
      <c r="C20" s="4" t="inlineStr">
        <is>
          <t>Não vendido</t>
        </is>
      </c>
      <c r="D20" s="4" t="inlineStr">
        <is>
          <t>72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=HYPERLINK("https://www.leilaoonline.net/lote/detalhe/183718", "063")</f>
      </c>
      <c r="B21" s="4" t="s">
        <f>=HYPERLINK("https://www.leilaoonline.net/lote/detalhe/183718",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=HYPERLINK("https://www.leilaoonline.net/lote/detalhe/183334", "065")</f>
      </c>
      <c r="B22" s="4" t="s">
        <f>=HYPERLINK("https://www.leilaoonline.net/lote/detalhe/183334", "veja o vídeo!! HONDA/CITY EX CVT; 2018/2018; BRANCA; ALCO./GASOL. - FUNCIONANDO - IPVA 2023 OK")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51.650,00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=HYPERLINK("https://www.leilaoonline.net/lote/detalhe/183335", "066")</f>
      </c>
      <c r="B23" s="4" t="s">
        <f>=HYPERLINK("https://www.leilaoonline.net/lote/detalhe/183335", "veja o vídeo!! HONDA/CITY PERSONAL; 2019/2019; CINZA; ALCO./GASOL. - FUNCIONANDO - IPVA 2023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=HYPERLINK("https://www.leilaoonline.net/lote/detalhe/183720", "067")</f>
      </c>
      <c r="B24" s="4" t="s">
        <f>=HYPERLINK("https://www.leilaoonline.net/lote/detalhe/183720", "veja o vídeo!!HONDA/CITY EX CVT; 2021/2021; BRANCA; ALCO./GASOL.  - FUNCIONANDO - IPVA 2023 OK - FIPE: R$94.194,00")</f>
      </c>
      <c r="C24" s="4" t="inlineStr">
        <is>
          <t>Não vendido</t>
        </is>
      </c>
      <c r="D24" s="4" t="inlineStr">
        <is>
          <t>51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=HYPERLINK("https://www.leilaoonline.net/lote/detalhe/184199", "068")</f>
      </c>
      <c r="B25" s="4" t="s">
        <f>=HYPERLINK("https://www.leilaoonline.net/lote/detalhe/184199", "veja o vídeo!! HONDA/CITY EXL CVT; 2017/2017; PRATA; ALCO./GASOL.  - FUNCIONANDO - IPVA 2023 OK")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45.250,00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=HYPERLINK("https://www.leilaoonline.net/lote/detalhe/183344", "070")</f>
      </c>
      <c r="B26" s="4" t="s">
        <f>=HYPERLINK("https://www.leilaoonline.net/lote/detalhe/183344", "veja o vídeo!! CHEV/PRISMA 1.4AT LTZ; 2018/2018; BRANCA; ALCO./GASOL. - FUNCIONANDO - IPVA 2023 OK - FIPE: R$ 66.415,00")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=HYPERLINK("https://www.leilaoonline.net/lote/detalhe/183875", "072")</f>
      </c>
      <c r="B27" s="4" t="s">
        <f>=HYPERLINK("https://www.leilaoonline.net/lote/detalhe/183875", "veja o vídeo!! CHEV/ONIX PLUS 10TAT PR1; 2019/2020; VERMELHA; ALCO./GASOL. - FUNCIONANDO - IPVA 2023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41.000,00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=HYPERLINK("https://www.leilaoonline.net/lote/detalhe/183343", "073")</f>
      </c>
      <c r="B28" s="4" t="s">
        <f>=HYPERLINK("https://www.leilaoonline.net/lote/detalhe/183343", "veja o vídeo!! CHEV/ONIX JOY; 2020/2020; BRANCA; ALCO./GASOL.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=HYPERLINK("https://www.leilaoonline.net/lote/detalhe/183328", "075")</f>
      </c>
      <c r="B29" s="4" t="s">
        <f>=HYPERLINK("https://www.leilaoonline.net/lote/detalhe/183328", "veja o vídeo!! VW/T CROSS HL TSI AE; 2019/2020; PRETA; ALCO./GASOL. - FUNCIONANDO - IPVA 2023 OK")</f>
      </c>
      <c r="C29" s="4" t="inlineStr">
        <is>
          <t>Não vendido</t>
        </is>
      </c>
      <c r="D29" s="4" t="inlineStr">
        <is>
          <t>59</t>
        </is>
      </c>
      <c r="E29" s="5" t="inlineStr">
        <is>
          <t>66.500,00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=HYPERLINK("https://www.leilaoonline.net/lote/detalhe/183329", "076")</f>
      </c>
      <c r="B30" s="4" t="s">
        <f>=HYPERLINK("https://www.leilaoonline.net/lote/detalhe/183329", "veja o vídeo!! VW/T CROSS TSI ADA; 2020/2021; CINZA; ALCO./GASOL. - FUNCIONANDO - IPVA 2023 OK - APROX. 19.100KM")</f>
      </c>
      <c r="C30" s="4" t="inlineStr">
        <is>
          <t>Não vendido</t>
        </is>
      </c>
      <c r="D30" s="4" t="inlineStr">
        <is>
          <t>45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=HYPERLINK("https://www.leilaoonline.net/lote/detalhe/183339", "080")</f>
      </c>
      <c r="B31" s="4" t="s">
        <f>=HYPERLINK("https://www.leilaoonline.net/lote/detalhe/183339", "veja o vídeo!! HONDA/FIT EX CVT; 2019/2020; CINZA; ALCO./GASOL. - FUNCIONANDO - IPVA 2023 OK")</f>
      </c>
      <c r="C31" s="4" t="inlineStr">
        <is>
          <t>Não vendido</t>
        </is>
      </c>
      <c r="D31" s="4" t="inlineStr">
        <is>
          <t>54</t>
        </is>
      </c>
      <c r="E31" s="5" t="inlineStr">
        <is>
          <t>53.250,00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=HYPERLINK("https://www.leilaoonline.net/lote/detalhe/183332", "081")</f>
      </c>
      <c r="B32" s="4" t="s">
        <f>=HYPERLINK("https://www.leilaoonline.net/lote/detalhe/183332", "veja o vídeo!! HONDA/FIT LX FLEX; 2012/2013; CINZA; ALCO./GASOL. - FUNCIONANDO - IPVA 2023 OK")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=HYPERLINK("https://www.leilaoonline.net/lote/detalhe/183331", "082")</f>
      </c>
      <c r="B33" s="4" t="s">
        <f>=HYPERLINK("https://www.leilaoonline.net/lote/detalhe/183331", "HONDA/FIT LX CVT; 2019/2020; PRATA; ALCO./GASOL. - FUNCIONANDO - APROX. 7.000KM")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38.500,00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=HYPERLINK("https://www.leilaoonline.net/lote/detalhe/183330", "083")</f>
      </c>
      <c r="B34" s="4" t="s">
        <f>=HYPERLINK("https://www.leilaoonline.net/lote/detalhe/183330", "veja o vídeo!! HONDA/FIT EX CVT; 2014/2015; CINZA; ALCO./GASOL. - FUNCIONANDO - IPVA 2023 OK")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=HYPERLINK("https://www.leilaoonline.net/lote/detalhe/183333", "084")</f>
      </c>
      <c r="B35" s="4" t="s">
        <f>=HYPERLINK("https://www.leilaoonline.net/lote/detalhe/183333", "veja o vídeo!! HONDA/FIT PERSONAL; 2018/2019; PRATA; ALCO./GASOL. - FUNCIONANDO - IPVA 2023 OK - APROX. 21.500KM")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55.000,00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=HYPERLINK("https://www.leilaoonline.net/lote/detalhe/183338", "085")</f>
      </c>
      <c r="B36" s="4" t="s">
        <f>=HYPERLINK("https://www.leilaoonline.net/lote/detalhe/183338", "veja o vídeo!! HONDA/FIT LX FLEX; 2010/2010; PRETA; ALCO./GASOL.  - FUNCIONANDO - IPVA 2023 OK")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21.500,00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=HYPERLINK("https://www.leilaoonline.net/lote/detalhe/184200", "086")</f>
      </c>
      <c r="B37" s="4" t="s">
        <f>=HYPERLINK("https://www.leilaoonline.net/lote/detalhe/184200", "veja o vídeo!! HONDA/FIT EXL CVT; 2018/2019; VERMELHA; ALCO./GASOL. - FUNCIONANDO - IPVA 2023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52.250,00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=HYPERLINK("https://www.leilaoonline.net/lote/detalhe/183320", "090")</f>
      </c>
      <c r="B38" s="4" t="s">
        <f>=HYPERLINK("https://www.leilaoonline.net/lote/detalhe/183320", "veja o vídeo!! HYUNDAI/HB20S 16A VISION; 2019/2020; AZUL; ALCO./GASOL. - FUNCIONANDO - IPVA 2023 OK")</f>
      </c>
      <c r="C38" s="4" t="inlineStr">
        <is>
          <t>Não vendido</t>
        </is>
      </c>
      <c r="D38" s="4" t="inlineStr">
        <is>
          <t>31</t>
        </is>
      </c>
      <c r="E38" s="5" t="inlineStr">
        <is>
          <t>45.250,00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=HYPERLINK("https://www.leilaoonline.net/lote/detalhe/183321", "091")</f>
      </c>
      <c r="B39" s="4" t="s">
        <f>=HYPERLINK("https://www.leilaoonline.net/lote/detalhe/183321", "veja o vídeo!! HYUNDAI/HB20X 16A FE.DIA; 2019/2020; VERDE; ALCO./GASOL. - FUNCIONANDO - IPVA 2023 OK - APROX. 12.400KM")</f>
      </c>
      <c r="C39" s="4" t="inlineStr">
        <is>
          <t>Vendido</t>
        </is>
      </c>
      <c r="D39" s="4" t="inlineStr">
        <is>
          <t>24</t>
        </is>
      </c>
      <c r="E39" s="5" t="inlineStr">
        <is>
          <t>50.250,00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=HYPERLINK("https://www.leilaoonline.net/lote/detalhe/183322", "092")</f>
      </c>
      <c r="B40" s="4" t="s">
        <f>=HYPERLINK("https://www.leilaoonline.net/lote/detalhe/183322", "veja o vídeo!! HYUNDAI/HB20 10M SENSE; 2020/2021; PRATA; ALCO./GASOL. - FUNCIONANDO - IPVA 2023 OK")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41.500,00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=HYPERLINK("https://www.leilaoonline.net/lote/detalhe/183876", "093")</f>
      </c>
      <c r="B41" s="4" t="s">
        <f>=HYPERLINK("https://www.leilaoonline.net/lote/detalhe/183876", "veja o vídeo!! HYUNDAI/HB20S 1.6M COMF; 2017/2018; BRANCA; ALCO./GASOL. - FUNCIONANDO - IPVA 2023 OK")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=HYPERLINK("https://www.leilaoonline.net/lote/detalhe/183340", "095")</f>
      </c>
      <c r="B42" s="4" t="s">
        <f>=HYPERLINK("https://www.leilaoonline.net/lote/detalhe/183340", "veja o vídeo!! HONDA/HR-V EX CVT; 2019/2020; BRANCA; ALCO./GASOL. - FUNC. - IPVA 2023 OK - APROX. 34.400KM - FIPE R$ 113.669,00")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14.500,00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=HYPERLINK("https://www.leilaoonline.net/lote/detalhe/183342", "096")</f>
      </c>
      <c r="B43" s="4" t="s">
        <f>=HYPERLINK("https://www.leilaoonline.net/lote/detalhe/183342", "veja o vídeo!! HONDA/HR-V EXL CVT; 2016/2017; PRATA; ALCO./GASOL. - FUNCIONANDO - IPVA 2023 OK - FIPE: R$ 92.919,00")</f>
      </c>
      <c r="C43" s="4" t="inlineStr">
        <is>
          <t>Não vendido</t>
        </is>
      </c>
      <c r="D43" s="4" t="inlineStr">
        <is>
          <t>42</t>
        </is>
      </c>
      <c r="E43" s="5" t="inlineStr">
        <is>
          <t>52.250,00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=HYPERLINK("https://www.leilaoonline.net/lote/detalhe/183966", "097")</f>
      </c>
      <c r="B44" s="4" t="s">
        <f>=HYPERLINK("https://www.leilaoonline.net/lote/detalhe/183966", "veja o vídeo!! HONDA/HR-V EXL CVT; 2020/2020; BRANCA; ALCO./GASOL. - FUNCIONANDO - IPVA 2023 OK - FIPE: R$ 118.084,00")</f>
      </c>
      <c r="C44" s="4" t="inlineStr">
        <is>
          <t>Não vendido</t>
        </is>
      </c>
      <c r="D44" s="4" t="inlineStr">
        <is>
          <t>47</t>
        </is>
      </c>
      <c r="E44" s="5" t="inlineStr">
        <is>
          <t>70.500,00</t>
        </is>
      </c>
      <c r="F44" s="4" t="inlineStr">
        <is>
          <t>1500.00</t>
        </is>
      </c>
    </row>
    <row collapsed="false" customFormat="false" customHeight="false" hidden="false" ht="12.1" outlineLevel="0" r="45">
      <c r="A45" s="5" t="s">
        <f>=HYPERLINK("https://www.leilaoonline.net/lote/detalhe/183341", "100")</f>
      </c>
      <c r="B45" s="4" t="s">
        <f>=HYPERLINK("https://www.leilaoonline.net/lote/detalhe/183341", "veja o vídeo!! HONDA/WR-V EXL CVT; 2021/2021; AZUL; ALCO./GASOL. - FUNC. - IPVA 2023 OK - FIPE R$ 102.182,00")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35.000,00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=HYPERLINK("https://www.leilaoonline.net/lote/detalhe/183326", "110")</f>
      </c>
      <c r="B46" s="4" t="s">
        <f>=HYPERLINK("https://www.leilaoonline.net/lote/detalhe/183326", "veja o vídeo!! I/VW TIGUAN 2.0 TSI; 2010/2011; PRETA; GASOLINA - FUNCIONANDO - IPVA 2023 OK")</f>
      </c>
      <c r="C46" s="4" t="inlineStr">
        <is>
          <t>Não vendido</t>
        </is>
      </c>
      <c r="D46" s="4" t="inlineStr">
        <is>
          <t>29</t>
        </is>
      </c>
      <c r="E46" s="5" t="inlineStr">
        <is>
          <t>23.000,00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=HYPERLINK("https://www.leilaoonline.net/lote/detalhe/183336", "115")</f>
      </c>
      <c r="B47" s="4" t="s">
        <f>=HYPERLINK("https://www.leilaoonline.net/lote/detalhe/183336", "veja o vídeo!! PEUGEOT/208 ACTIVE; 2013/2014; PRATA; ALCO./GASOL. - FUNCIONANDO")</f>
      </c>
      <c r="C47" s="4" t="inlineStr">
        <is>
          <t>Não vendido</t>
        </is>
      </c>
      <c r="D47" s="4" t="inlineStr">
        <is>
          <t>8</t>
        </is>
      </c>
      <c r="E47" s="5" t="inlineStr">
        <is>
          <t>4.500,00</t>
        </is>
      </c>
      <c r="F4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2026-05-15T06:07:59.00Z</dcterms:created>
  <dc:creator>Tellks Tecnologia</dc:creator>
  <cp:revision>0</cp:revision>
</cp:coreProperties>
</file>