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Black 21 • Civic 20 • Fits • Jeep 21 • HR-Vs • Duster • Hb20 • Strada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=HYPERLINK("https://www.leilaoonline.net/lote/detalhe/185787", "020")</f>
      </c>
      <c r="B11" s="4" t="s">
        <f>=HYPERLINK("https://www.leilaoonline.net/lote/detalhe/185787", "veja o vídeo!! I/VW AMAROK V6 HIGH AC4; 2019/2019; CINZA; DIESEL - FUNCIONANDO - IPVA 2023 OK")</f>
      </c>
      <c r="C11" s="4" t="inlineStr">
        <is>
          <t>Não vendido</t>
        </is>
      </c>
      <c r="D11" s="4" t="inlineStr">
        <is>
          <t>67</t>
        </is>
      </c>
      <c r="E11" s="5" t="inlineStr">
        <is>
          <t>98.750,00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=HYPERLINK("https://www.leilaoonline.net/lote/detalhe/185842", "023")</f>
      </c>
      <c r="B12" s="4" t="s">
        <f>=HYPERLINK("https://www.leilaoonline.net/lote/detalhe/185842", "veja o vídeo!! I/CHEVROLET CAMARO 2SS; 2012/2013; BRANCA; GASOLINA - FUNCIONANDO - IPVA 2023 OK")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65.000,00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=HYPERLINK("https://www.leilaoonline.net/lote/detalhe/185231", "025")</f>
      </c>
      <c r="B13" s="4" t="s">
        <f>=HYPERLINK("https://www.leilaoonline.net/lote/detalhe/185231", "HONDA/CIVIC EXL CVT; 2020/2020; AZUL; ALCO./GASOL. - FUNCIONANDO - IPVA 2023 OK")</f>
      </c>
      <c r="C13" s="4" t="inlineStr">
        <is>
          <t>Vendido</t>
        </is>
      </c>
      <c r="D13" s="4" t="inlineStr">
        <is>
          <t>56</t>
        </is>
      </c>
      <c r="E13" s="5" t="inlineStr">
        <is>
          <t>83.000,00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=HYPERLINK("https://www.leilaoonline.net/lote/detalhe/185889", "027")</f>
      </c>
      <c r="B14" s="4" t="s">
        <f>=HYPERLINK("https://www.leilaoonline.net/lote/detalhe/185889", "veja o vídeo!! JEEP/COMPASS LIMITED TD; 2021/2022; BRANCA; DIESEL - FUNCIONANDO - IPVA 2023 OK - APROX. 13.600KM")</f>
      </c>
      <c r="C14" s="4" t="inlineStr">
        <is>
          <t>Não vendido</t>
        </is>
      </c>
      <c r="D14" s="4" t="inlineStr">
        <is>
          <t>102</t>
        </is>
      </c>
      <c r="E14" s="5" t="inlineStr">
        <is>
          <t>108.750,00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=HYPERLINK("https://www.leilaoonline.net/lote/detalhe/185237", "030")</f>
      </c>
      <c r="B15" s="4" t="s">
        <f>=HYPERLINK("https://www.leilaoonline.net/lote/detalhe/185237", "veja o vídeo!! VW/T CROSS HL TSI AE; 2019/2020; PRETA; ALCO./GASOL. - FUNCIONANDO - IPVA 2023 OK")</f>
      </c>
      <c r="C15" s="4" t="inlineStr">
        <is>
          <t>Não vendido</t>
        </is>
      </c>
      <c r="D15" s="4" t="inlineStr">
        <is>
          <t>43</t>
        </is>
      </c>
      <c r="E15" s="5" t="inlineStr">
        <is>
          <t>63.750,00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=HYPERLINK("https://www.leilaoonline.net/lote/detalhe/185238", "031")</f>
      </c>
      <c r="B16" s="4" t="s">
        <f>=HYPERLINK("https://www.leilaoonline.net/lote/detalhe/185238", "veja o vídeo!! VW/T CROSS TSI ADA; 2020/2021; CINZA; ALCO./GASOL. - FUNCIONANDO - IPVA 2023 OK - APROX. 19.100KM")</f>
      </c>
      <c r="C16" s="4" t="inlineStr">
        <is>
          <t>Não vendido</t>
        </is>
      </c>
      <c r="D16" s="4" t="inlineStr">
        <is>
          <t>46</t>
        </is>
      </c>
      <c r="E16" s="5" t="inlineStr">
        <is>
          <t>63.000,00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=HYPERLINK("https://www.leilaoonline.net/lote/detalhe/185786", "033")</f>
      </c>
      <c r="B17" s="4" t="s">
        <f>=HYPERLINK("https://www.leilaoonline.net/lote/detalhe/185786", "veja o vídeo!! CHEV/TRACKER T A LTZ; 2022/2023; PRETA; ALCO./GASOL. - FUNCIONANDO - IPVA 2023 OK - APROX. 2.800KM")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76.750,00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=HYPERLINK("https://www.leilaoonline.net/lote/detalhe/185250", "035")</f>
      </c>
      <c r="B18" s="4" t="s">
        <f>=HYPERLINK("https://www.leilaoonline.net/lote/detalhe/185250", "veja o vídeo!! VW/NOVA SAVEIRO RB MBVS; 2019/2020; BRANCA; ALCO./GASOL. - FUNCIONANDO - IPVA 2023 OK")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38.750,00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=HYPERLINK("https://www.leilaoonline.net/lote/detalhe/185850", "037")</f>
      </c>
      <c r="B19" s="4" t="s">
        <f>=HYPERLINK("https://www.leilaoonline.net/lote/detalhe/185850", "veja o vídeo!! CHEV/PRISMA 1.4AT LTZ; 2018/2018; BRANCA; ALCO./GASOL. - FUNCIONANDO - IPVA 2023 OK - FIPE: R$ 66.415,00")</f>
      </c>
      <c r="C19" s="4" t="inlineStr">
        <is>
          <t>Não vendido</t>
        </is>
      </c>
      <c r="D19" s="4" t="inlineStr">
        <is>
          <t>78</t>
        </is>
      </c>
      <c r="E19" s="5" t="inlineStr">
        <is>
          <t>39.500,00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=HYPERLINK("https://www.leilaoonline.net/lote/detalhe/185226", "040")</f>
      </c>
      <c r="B20" s="4" t="s">
        <f>=HYPERLINK("https://www.leilaoonline.net/lote/detalhe/185226", "veja o vídeo!! RENAULT/DUSTER 16 D 4X2; 2011/2012; PRATA; ALCO./GASOL. - FUNCIONANDO")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23.750,00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=HYPERLINK("https://www.leilaoonline.net/lote/detalhe/185227", "045")</f>
      </c>
      <c r="B21" s="4" t="s">
        <f>=HYPERLINK("https://www.leilaoonline.net/lote/detalhe/185227", "veja o vídeo!! JEEP/COMPASS LONGITUDE F; 2017/2017; BRANCA; ALCO./GASOL. - FUNCIONANDO - IPVA 2023 OK")</f>
      </c>
      <c r="C21" s="4" t="inlineStr">
        <is>
          <t>Não vendido</t>
        </is>
      </c>
      <c r="D21" s="4" t="inlineStr">
        <is>
          <t>46</t>
        </is>
      </c>
      <c r="E21" s="5" t="inlineStr">
        <is>
          <t>71.250,00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=HYPERLINK("https://www.leilaoonline.net/lote/detalhe/185233", "050")</f>
      </c>
      <c r="B22" s="4" t="s">
        <f>=HYPERLINK("https://www.leilaoonline.net/lote/detalhe/185233", "veja o vídeo!! TOYOTA/COROLLA ALTISFLEX; 2014/2015; BRANCA; ALCO./GASOL. - FUNC. - IPVA 2023 OK - FIPE: R$ 85.926,00")</f>
      </c>
      <c r="C22" s="4" t="inlineStr">
        <is>
          <t>Não vendido</t>
        </is>
      </c>
      <c r="D22" s="4" t="inlineStr">
        <is>
          <t>35</t>
        </is>
      </c>
      <c r="E22" s="5" t="inlineStr">
        <is>
          <t>52.500,00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=HYPERLINK("https://www.leilaoonline.net/lote/detalhe/186129", "051")</f>
      </c>
      <c r="B23" s="4" t="s">
        <f>=HYPERLINK("https://www.leilaoonline.net/lote/detalhe/186129", "TOYOTA/COROLLA XEI20FLEX; 2010/2011; CINZA; ALCO./GASOL. - FUNCIONANDO - IPVA 2023 OK")</f>
      </c>
      <c r="C23" s="4" t="inlineStr">
        <is>
          <t>Não vendido</t>
        </is>
      </c>
      <c r="D23" s="4" t="inlineStr">
        <is>
          <t>50</t>
        </is>
      </c>
      <c r="E23" s="5" t="inlineStr">
        <is>
          <t>34.500,00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=HYPERLINK("https://www.leilaoonline.net/lote/detalhe/185249", "055")</f>
      </c>
      <c r="B24" s="4" t="s">
        <f>=HYPERLINK("https://www.leilaoonline.net/lote/detalhe/185249", "veja o vídeo!! HONDA/HR-V EXL CVT; 2020/2020; BRANCA; ALCO./GASOL. - FUNCIONANDO - IPVA 2023 OK - FIPE: R$ 118.084,00")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69.000,00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=HYPERLINK("https://www.leilaoonline.net/lote/detalhe/185246", "056")</f>
      </c>
      <c r="B25" s="4" t="s">
        <f>=HYPERLINK("https://www.leilaoonline.net/lote/detalhe/185246", "veja o vídeo!! HONDA/HR-V EX CVT; 2019/2020; BRANCA; ALCO./GASOL. - FUNC. - IPVA 2023 OK - APROX. 34.400KM - FIPE R$ 113.669,00")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57.500,00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=HYPERLINK("https://www.leilaoonline.net/lote/detalhe/185247", "057")</f>
      </c>
      <c r="B26" s="4" t="s">
        <f>=HYPERLINK("https://www.leilaoonline.net/lote/detalhe/185247", "veja o vídeo!! HONDA/HR-V EXL CVT; 2016/2017; PRATA; ALCO./GASOL. - FUNCIONANDO - IPVA 2023 OK - FIPE: R$ 92.919,00")</f>
      </c>
      <c r="C26" s="4" t="inlineStr">
        <is>
          <t>Não vendido</t>
        </is>
      </c>
      <c r="D26" s="4" t="inlineStr">
        <is>
          <t>34</t>
        </is>
      </c>
      <c r="E26" s="5" t="inlineStr">
        <is>
          <t>54.250,00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=HYPERLINK("https://www.leilaoonline.net/lote/detalhe/185228", "060")</f>
      </c>
      <c r="B27" s="4" t="s">
        <f>=HYPERLINK("https://www.leilaoonline.net/lote/detalhe/185228", "veja o vídeo!! FIAT/STRADA HD WK CC E; 2019/2019; BRANCA; ALCO./GASOL. - FUNCIONANDO - IPVA 2023 OK")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41.500,00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=HYPERLINK("https://www.leilaoonline.net/lote/detalhe/185244", "065")</f>
      </c>
      <c r="B28" s="4" t="s">
        <f>=HYPERLINK("https://www.leilaoonline.net/lote/detalhe/185244", "veja o vídeo!! CHEV/ONIX PLUS 10TAT PR1; 2019/2020; VERMELHA; ALCO./GASOL. - FUNCIONANDO - IPVA 2023 OK")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40.750,00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=HYPERLINK("https://www.leilaoonline.net/lote/detalhe/185242", "066")</f>
      </c>
      <c r="B29" s="4" t="s">
        <f>=HYPERLINK("https://www.leilaoonline.net/lote/detalhe/185242", "veja o vídeo!! CHEV/ONIX JOY; 2020/2020; BRANCA; ALCO./GASOL. - FUNCIONANDO - IPVA 2023 OK")</f>
      </c>
      <c r="C29" s="4" t="inlineStr">
        <is>
          <t>Não vendido</t>
        </is>
      </c>
      <c r="D29" s="4" t="inlineStr">
        <is>
          <t>15</t>
        </is>
      </c>
      <c r="E29" s="5" t="inlineStr">
        <is>
          <t>36.250,00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=HYPERLINK("https://www.leilaoonline.net/lote/detalhe/185254", "067")</f>
      </c>
      <c r="B30" s="4" t="s">
        <f>=HYPERLINK("https://www.leilaoonline.net/lote/detalhe/185254", "veja o vídeo!! CHEV/ONIX JOY BLACK; 2020/2021; CINZA; ALCO./GASOL. - FUNCIONANDO - IPVA 2023 OK - APROX. 17.600KM")</f>
      </c>
      <c r="C30" s="4" t="inlineStr">
        <is>
          <t>Não vendido</t>
        </is>
      </c>
      <c r="D30" s="4" t="inlineStr">
        <is>
          <t>24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=HYPERLINK("https://www.leilaoonline.net/lote/detalhe/185236", "070")</f>
      </c>
      <c r="B31" s="4" t="s">
        <f>=HYPERLINK("https://www.leilaoonline.net/lote/detalhe/185236", "veja o vídeo!! HYUNDAI/HB20S 16A VISION; 2019/2020; AZUL; ALCO./GASOL. - FUNCIONANDO - IPVA 2023 OK")</f>
      </c>
      <c r="C31" s="4" t="inlineStr">
        <is>
          <t>Não vendido</t>
        </is>
      </c>
      <c r="D31" s="4" t="inlineStr">
        <is>
          <t>22</t>
        </is>
      </c>
      <c r="E31" s="5" t="inlineStr">
        <is>
          <t>36.250,00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=HYPERLINK("https://www.leilaoonline.net/lote/detalhe/185248", "071")</f>
      </c>
      <c r="B32" s="4" t="s">
        <f>=HYPERLINK("https://www.leilaoonline.net/lote/detalhe/185248", "veja o vídeo!! HYUNDAI/HB20S 1.6M COMF; 2017/2018; BRANCA; ALCO./GASOL. - FUNCIONANDO - IPVA 2023 OK")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37.778,00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=HYPERLINK("https://www.leilaoonline.net/lote/detalhe/185240", "075")</f>
      </c>
      <c r="B33" s="4" t="s">
        <f>=HYPERLINK("https://www.leilaoonline.net/lote/detalhe/185240", "veja o vídeo!! HONDA/FIT PERSONAL; 2018/2019; PRATA; ALCO./GASOL. - FUNCIONANDO - IPVA 2023 OK - APROX. 21.500KM")</f>
      </c>
      <c r="C33" s="4" t="inlineStr">
        <is>
          <t>Não vendido</t>
        </is>
      </c>
      <c r="D33" s="4" t="inlineStr">
        <is>
          <t>31</t>
        </is>
      </c>
      <c r="E33" s="5" t="inlineStr">
        <is>
          <t>52.500,00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=HYPERLINK("https://www.leilaoonline.net/lote/detalhe/185245", "076")</f>
      </c>
      <c r="B34" s="4" t="s">
        <f>=HYPERLINK("https://www.leilaoonline.net/lote/detalhe/185245", "veja o vídeo!! HONDA/FIT EXL CVT; 2018/2019; VERMELHA; ALCO./GASOL. - FUNCIONANDO - IPVA 2023 OK")</f>
      </c>
      <c r="C34" s="4" t="inlineStr">
        <is>
          <t>Não vendido</t>
        </is>
      </c>
      <c r="D34" s="4" t="inlineStr">
        <is>
          <t>38</t>
        </is>
      </c>
      <c r="E34" s="5" t="inlineStr">
        <is>
          <t>54.500,00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=HYPERLINK("https://www.leilaoonline.net/lote/detalhe/185239", "077")</f>
      </c>
      <c r="B35" s="4" t="s">
        <f>=HYPERLINK("https://www.leilaoonline.net/lote/detalhe/185239", "veja o vídeo!! HONDA/FIT EX CVT; 2014/2015; CINZA; ALCO./GASOL. - FUNCIONANDO - IPVA 2023 OK")</f>
      </c>
      <c r="C35" s="4" t="inlineStr">
        <is>
          <t>Não vendido</t>
        </is>
      </c>
      <c r="D35" s="4" t="inlineStr">
        <is>
          <t>29</t>
        </is>
      </c>
      <c r="E35" s="5" t="inlineStr">
        <is>
          <t>45.000,00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=HYPERLINK("https://www.leilaoonline.net/lote/detalhe/185241", "078")</f>
      </c>
      <c r="B36" s="4" t="s">
        <f>=HYPERLINK("https://www.leilaoonline.net/lote/detalhe/185241", "veja o vídeo!! HONDA/FIT LX FLEX; 2010/2010; PRETA; ALCO./GASOL.  - FUNCIONANDO - IPVA 2023 OK")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23.750,00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=HYPERLINK("https://www.leilaoonline.net/lote/detalhe/185232", "085")</f>
      </c>
      <c r="B37" s="4" t="s">
        <f>=HYPERLINK("https://www.leilaoonline.net/lote/detalhe/185232", "veja o vídeo!!HONDA/CITY EX CVT; 2021/2021; BRANCA; ALCO./GASOL.  - FUNCIONANDO - IPVA 2023 OK - FIPE: R$94.194,00")</f>
      </c>
      <c r="C37" s="4" t="inlineStr">
        <is>
          <t>Não vendido</t>
        </is>
      </c>
      <c r="D37" s="4" t="inlineStr">
        <is>
          <t>32</t>
        </is>
      </c>
      <c r="E37" s="5" t="inlineStr">
        <is>
          <t>51.500,00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=HYPERLINK("https://www.leilaoonline.net/lote/detalhe/185230", "086")</f>
      </c>
      <c r="B38" s="4" t="s">
        <f>=HYPERLINK("https://www.leilaoonline.net/lote/detalhe/185230", "veja o vídeo!! HONDA/CITY PERSONAL; 2019/2019; CINZA; ALCO./GASOL. - FUNCIONANDO - IPVA 2023 OK")</f>
      </c>
      <c r="C38" s="4" t="inlineStr">
        <is>
          <t>Não vendido</t>
        </is>
      </c>
      <c r="D38" s="4" t="inlineStr">
        <is>
          <t>24</t>
        </is>
      </c>
      <c r="E38" s="5" t="inlineStr">
        <is>
          <t>43.750,00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=HYPERLINK("https://www.leilaoonline.net/lote/detalhe/185848", "087")</f>
      </c>
      <c r="B39" s="4" t="s">
        <f>=HYPERLINK("https://www.leilaoonline.net/lote/detalhe/185848", "veja o vídeo!! HONDA/CITY EX CVT; 2018/2018; BRANCA; ALCO./GASOL. - FUNCIONANDO - IPVA 2023 OK")</f>
      </c>
      <c r="C39" s="4" t="inlineStr">
        <is>
          <t>Não vendido</t>
        </is>
      </c>
      <c r="D39" s="4" t="inlineStr">
        <is>
          <t>72</t>
        </is>
      </c>
      <c r="E39" s="5" t="inlineStr">
        <is>
          <t>45.000,00</t>
        </is>
      </c>
      <c r="F3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2026-03-27T01:43:18.00Z</dcterms:created>
  <dc:creator>Tellks Tecnologia</dc:creator>
  <cp:revision>0</cp:revision>
</cp:coreProperties>
</file>