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=HYPERLINK("https://www.leilaoonline.net/lote/detalhe/186220", "000")</f>
      </c>
      <c r="B11" s="4" t="s">
        <f>=HYPERLINK("https://www.leilaoonline.net/lote/detalhe/186220",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=HYPERLINK("https://www.leilaoonline.net/lote/detalhe/186168", "002")</f>
      </c>
      <c r="B12" s="4" t="s">
        <f>=HYPERLINK("https://www.leilaoonline.net/lote/detalhe/186168", " [ LANCE POR KG ] TUBO P/ CALDEIRA SEM USO 57,15MM ESP 5,5MM A213 - APROX. 340 KG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=HYPERLINK("https://www.leilaoonline.net/lote/detalhe/186218", "003")</f>
      </c>
      <c r="B13" s="4" t="s">
        <f>=HYPERLINK("https://www.leilaoonline.net/lote/detalhe/186218", " [ LANCE POR KG ] TUBO P/ CALDEIRA SEM USO 38,10MM ESP 4,5MM A213 - APROX. 46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=HYPERLINK("https://www.leilaoonline.net/lote/detalhe/186204", "007")</f>
      </c>
      <c r="B14" s="4" t="s">
        <f>=HYPERLINK("https://www.leilaoonline.net/lote/detalhe/186204", " [ LANCE POR KG ] TUBO CALANDRADO SEM USO 20" PARADE 3MM - APROX. 4385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4,50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=HYPERLINK("https://www.leilaoonline.net/lote/detalhe/186195", "008")</f>
      </c>
      <c r="B15" s="4" t="s">
        <f>=HYPERLINK("https://www.leilaoonline.net/lote/detalhe/186195", " [ LANCE POR KG ] TUBO CALANDRADO SEM USO 20" PARADE 5MM - APROX. 1400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=HYPERLINK("https://www.leilaoonline.net/lote/detalhe/186169", "015")</f>
      </c>
      <c r="B16" s="4" t="s">
        <f>=HYPERLINK("https://www.leilaoonline.net/lote/detalhe/186169", " [ LANCE POR KG ] PERFIL U OMEGA SEM USO 16" PAREDE 9,5MM - APROX. 960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=HYPERLINK("https://www.leilaoonline.net/lote/detalhe/186170", "016")</f>
      </c>
      <c r="B17" s="4" t="s">
        <f>=HYPERLINK("https://www.leilaoonline.net/lote/detalhe/186170", " [ LANCE POR KG ] PÉ DIREITO TUBOLAR 6" X 4900MM 8 UNIDADES - APROX. 1728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=HYPERLINK("https://www.leilaoonline.net/lote/detalhe/186209", "019")</f>
      </c>
      <c r="B18" s="4" t="s">
        <f>=HYPERLINK("https://www.leilaoonline.net/lote/detalhe/186209", " [ LANCE POR KG ] VIGA H 8" X 4800MM 3 UNIDADES - APROX. 880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=HYPERLINK("https://www.leilaoonline.net/lote/detalhe/186180", "022")</f>
      </c>
      <c r="B19" s="4" t="s">
        <f>=HYPERLINK("https://www.leilaoonline.net/lote/detalhe/186180", " CONJUNTO DE CONVERSOR OSCILANTE DE TORQUE PARA MOENDA 42" X 78", COMPLETO, LADO ACIONAMENTO, LADO ACIONADO E O DISPOSITIVO DE LIGAÇÃO CENTRAL, MARCA ACIP, USADO.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=HYPERLINK("https://www.leilaoonline.net/lote/detalhe/186167", "024")</f>
      </c>
      <c r="B20" s="4" t="s">
        <f>=HYPERLINK("https://www.leilaoonline.net/lote/detalhe/186167", " TANQUE USADO 15M³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=HYPERLINK("https://www.leilaoonline.net/lote/detalhe/186188", "025")</f>
      </c>
      <c r="B21" s="4" t="s">
        <f>=HYPERLINK("https://www.leilaoonline.net/lote/detalhe/186188", " TANQUE USADO 15M³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=HYPERLINK("https://www.leilaoonline.net/lote/detalhe/186206", "026")</f>
      </c>
      <c r="B22" s="4" t="s">
        <f>=HYPERLINK("https://www.leilaoonline.net/lote/detalhe/186206", " TANQUE USADO 15M³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=HYPERLINK("https://www.leilaoonline.net/lote/detalhe/186193", "027")</f>
      </c>
      <c r="B23" s="4" t="s">
        <f>=HYPERLINK("https://www.leilaoonline.net/lote/detalhe/186193", " [ LANCE POR KG ] TUBO 1/2"A 6"- APROX. 7000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=HYPERLINK("https://www.leilaoonline.net/lote/detalhe/186197", "029")</f>
      </c>
      <c r="B24" s="4" t="s">
        <f>=HYPERLINK("https://www.leilaoonline.net/lote/detalhe/186197", " PENEIRA ROTATIVA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=HYPERLINK("https://www.leilaoonline.net/lote/detalhe/186200", "030")</f>
      </c>
      <c r="B25" s="4" t="s">
        <f>=HYPERLINK("https://www.leilaoonline.net/lote/detalhe/186200", " [ LANCE POR KG ] APROX. 5000 KG DE PISO TIPO SELMEC APROX. 110M²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=HYPERLINK("https://www.leilaoonline.net/lote/detalhe/186214", "031")</f>
      </c>
      <c r="B26" s="4" t="s">
        <f>=HYPERLINK("https://www.leilaoonline.net/lote/detalhe/186214", " [ LANCE POR KG ] CHAPA XADREZ DE 3/16" E 1/4" COM TAMANHOS DIFERENTES - APROX. 8000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=HYPERLINK("https://www.leilaoonline.net/lote/detalhe/186219", "033")</f>
      </c>
      <c r="B27" s="4" t="s">
        <f>=HYPERLINK("https://www.leilaoonline.net/lote/detalhe/186219", " [ LANCE POR KG ] VIGA I 40" X 14" X 8000 ESPESSURA ABA 18,5MM E ALMA 13MM - APROX. 9000 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=HYPERLINK("https://www.leilaoonline.net/lote/detalhe/186186", "038")</f>
      </c>
      <c r="B28" s="4" t="s">
        <f>=HYPERLINK("https://www.leilaoonline.net/lote/detalhe/186186", " [ LANCE POR KG ] TUBOS CALANDRADOS DE 10" A 40" - APROX. 6000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=HYPERLINK("https://www.leilaoonline.net/lote/detalhe/186181", "039")</f>
      </c>
      <c r="B29" s="4" t="s">
        <f>=HYPERLINK("https://www.leilaoonline.net/lote/detalhe/186181", " BICA DOSADORA DE RESIDUOS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23.000,00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=HYPERLINK("https://www.leilaoonline.net/lote/detalhe/186184", "040")</f>
      </c>
      <c r="B30" s="4" t="s">
        <f>=HYPERLINK("https://www.leilaoonline.net/lote/detalhe/186184", " [ LANCE POR KG ] TUBO DE 16" A 24" - APROX. 3000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=HYPERLINK("https://www.leilaoonline.net/lote/detalhe/186201", "045")</f>
      </c>
      <c r="B31" s="4" t="s">
        <f>=HYPERLINK("https://www.leilaoonline.net/lote/detalhe/186201", " GUINCHO HILO DE 14 METROS DE ALTURA C/ REDUTOR, FREIO E MOTOR ELETRICO P/ DESCARGA DE CAMINHÃO ATÉ 25 TON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=HYPERLINK("https://www.leilaoonline.net/lote/detalhe/186176", "053")</f>
      </c>
      <c r="B32" s="4" t="s">
        <f>=HYPERLINK("https://www.leilaoonline.net/lote/detalhe/186176", " PRÉ AQUECEDOR DE 150 -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=HYPERLINK("https://www.leilaoonline.net/lote/detalhe/186185", "054")</f>
      </c>
      <c r="B33" s="4" t="s">
        <f>=HYPERLINK("https://www.leilaoonline.net/lote/detalhe/186185", " PRÉ AQUECEDOR DE 150-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=HYPERLINK("https://www.leilaoonline.net/lote/detalhe/186217", "057")</f>
      </c>
      <c r="B34" s="4" t="s">
        <f>=HYPERLINK("https://www.leilaoonline.net/lote/detalhe/186217", " [ LANCE POR KG ] VIGA I 22" - 5 UNIDADES 4,4M CADA - TOTAL APROX. 2200 KG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5,00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=HYPERLINK("https://www.leilaoonline.net/lote/detalhe/186216", "060")</f>
      </c>
      <c r="B35" s="4" t="s">
        <f>=HYPERLINK("https://www.leilaoonline.net/lote/detalhe/186216", "BARRACÃO (PÉ DIREITO COM 12 UNIDADES DE VIGA H 350 X 350 COM 16,9M ALTURA, TESOURA COM 6 UNIDADES DE VIGA U 6" COM 12,4M E TESOURA COM 6 UNIDADES DE VIGA U 6" COM 6,5M)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280.000,00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=HYPERLINK("https://www.leilaoonline.net/lote/detalhe/186212", "063")</f>
      </c>
      <c r="B36" s="4" t="s">
        <f>=HYPERLINK("https://www.leilaoonline.net/lote/detalhe/186212", " ELETROIMÃ 66"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=HYPERLINK("https://www.leilaoonline.net/lote/detalhe/186208", "064")</f>
      </c>
      <c r="B37" s="4" t="s">
        <f>=HYPERLINK("https://www.leilaoonline.net/lote/detalhe/186208", " FABRICA PARA ENVASE DE ALCOOL EM GEL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160.000,00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=HYPERLINK("https://www.leilaoonline.net/lote/detalhe/186189", "080")</f>
      </c>
      <c r="B38" s="4" t="s">
        <f>=HYPERLINK("https://www.leilaoonline.net/lote/detalhe/186189", " VALVULA GAVETA 14" USADA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=HYPERLINK("https://www.leilaoonline.net/lote/detalhe/186182", "081")</f>
      </c>
      <c r="B39" s="4" t="s">
        <f>=HYPERLINK("https://www.leilaoonline.net/lote/detalhe/186182", " VALVULA GAVETA 14" USADA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=HYPERLINK("https://www.leilaoonline.net/lote/detalhe/186172", "082")</f>
      </c>
      <c r="B40" s="4" t="s">
        <f>=HYPERLINK("https://www.leilaoonline.net/lote/detalhe/186172", "RODETE PARA MOENDA EM AÇO FUNDIDO 1045 COM APROX ØEXT: 1320mm; ØINT: 485mm; ALTURA: 210mm  Z: 20 DENTES - VENDA NO ESTADO CONFORME LOTE EXPOSTO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=HYPERLINK("https://www.leilaoonline.net/lote/detalhe/186165", "083")</f>
      </c>
      <c r="B41" s="4" t="s">
        <f>=HYPERLINK("https://www.leilaoonline.net/lote/detalhe/186165", "RODETE PARA MOENDA EM AÇO FUNDIDO 1045 COM APROX ØEXT: 1320mm; ØINT: 485mm; ALTURA: 210mm Z: 20 DENTES - VENDA NO ESTADO CONFORME LOTE EXPOSTO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=HYPERLINK("https://www.leilaoonline.net/lote/detalhe/186179", "084")</f>
      </c>
      <c r="B42" s="4" t="s">
        <f>=HYPERLINK("https://www.leilaoonline.net/lote/detalhe/186179", "RODETE PARA MOENDA EM AÇO FUNDIDO 1045 COM APROX ØEXT: 1220mm; ØINT: 490mm; ALTURA: 210mm Z: 19 DENTES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=HYPERLINK("https://www.leilaoonline.net/lote/detalhe/186191", "087")</f>
      </c>
      <c r="B43" s="4" t="s">
        <f>=HYPERLINK("https://www.leilaoonline.net/lote/detalhe/186191", "03 unidades de RODETE PARA MOENDA EM AÇO FUNDIDO 1045 COM APROX ØEXT: 1220mm; ØINT: 490mm; ALTURA: 210mm Z: 19 DENTES - VENDA NO ESTADO CONFORME LOTE EXPOSTO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39.000,00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=HYPERLINK("https://www.leilaoonline.net/lote/detalhe/186175", "088")</f>
      </c>
      <c r="B44" s="4" t="s">
        <f>=HYPERLINK("https://www.leilaoonline.net/lote/detalhe/186175", "RODETE PARA MOENDA EM AÇO FUNDIDO 1045 COM APROX ØEXT: 1115mm; ØINT: 490mm; ALTURA: 460mm Z: 15 DENTES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=HYPERLINK("https://www.leilaoonline.net/lote/detalhe/186174", "089")</f>
      </c>
      <c r="B45" s="4" t="s">
        <f>=HYPERLINK("https://www.leilaoonline.net/lote/detalhe/186174", "RODETE PARA MOENDA EM AÇO FUNDIDO 1045 COM APROX ØEXT: 1115mm; ØINT: 490mm; ALTURA: 460mm Z: 15 DENTES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=HYPERLINK("https://www.leilaoonline.net/lote/detalhe/186213", "090")</f>
      </c>
      <c r="B46" s="4" t="s">
        <f>=HYPERLINK("https://www.leilaoonline.net/lote/detalhe/186213", "RODETE PARA MOENDA EM AÇO FUNDIDO 1045 COM APROX ØEXT: 1115mm; ØINT: 490mm; ALTURA: 460mm Z: 15 DENTES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=HYPERLINK("https://www.leilaoonline.net/lote/detalhe/186178", "091")</f>
      </c>
      <c r="B47" s="4" t="s">
        <f>=HYPERLINK("https://www.leilaoonline.net/lote/detalhe/186178", " 5 UNIDADES DE CAIXAS COM 10 CONJUNTOS DE MANGUEIRA FLEXIVEL DE 1,5M PARA SPRINKLER (50 UNIDADES DE CONJUNTOS NO TOTAL)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2.900,00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=HYPERLINK("https://www.leilaoonline.net/lote/detalhe/186215", "092")</f>
      </c>
      <c r="B48" s="4" t="s">
        <f>=HYPERLINK("https://www.leilaoonline.net/lote/detalhe/186215", " 5 UNIDADES DE CAIXAS COM 10 CONJUNTOS DE MANGUEIRA FLEXIVEL DE 1,5M PARA SPRINKLER (50 UNIDADES DE CONJUNTOS NO TOTAL)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=HYPERLINK("https://www.leilaoonline.net/lote/detalhe/186205", "093")</f>
      </c>
      <c r="B49" s="4" t="s">
        <f>=HYPERLINK("https://www.leilaoonline.net/lote/detalhe/186205", " 5 UNIDADES DE CAIXAS COM 10 CONJUNTOS DE MANGUEIRA FLEXIVEL DE 1,5M PARA SPRINKLER (50 UNIDADES DE CONJUNTOS NO TOTAL)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2.900,00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=HYPERLINK("https://www.leilaoonline.net/lote/detalhe/186202", "094")</f>
      </c>
      <c r="B50" s="4" t="s">
        <f>=HYPERLINK("https://www.leilaoonline.net/lote/detalhe/186202", " 5 UNIDADES DE CAIXAS COM 10 CONJUNTOS DE MANGUEIRA FLEXIVEL DE 1,5M PARA SPRINKLER (50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=HYPERLINK("https://www.leilaoonline.net/lote/detalhe/186203", "095")</f>
      </c>
      <c r="B51" s="4" t="s">
        <f>=HYPERLINK("https://www.leilaoonline.net/lote/detalhe/186203", "20 UNIDADES DE CAIXAS COM 10 CONJUNTOS DE MANGUEIRA FLEXIVEL DE 1,5M PARA SPRINKLER (200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=HYPERLINK("https://www.leilaoonline.net/lote/detalhe/186190", "099")</f>
      </c>
      <c r="B52" s="4" t="s">
        <f>=HYPERLINK("https://www.leilaoonline.net/lote/detalhe/186190", " 50 UNIDADES DE CAIXAS COM 10 CONJUNTOS DE MANGUEIRA FLEXIVEL DE 1,5M PARA SPRINKLER (Aprox. 500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=HYPERLINK("https://www.leilaoonline.net/lote/detalhe/186210", "109")</f>
      </c>
      <c r="B53" s="4" t="s">
        <f>=HYPERLINK("https://www.leilaoonline.net/lote/detalhe/186210", "1 UNIDADE DE CAIXA COM 10 CONJUNTOS DE MANGUEIRA FLEXIVEL DE 1,5M PARA SPRINKLER (20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=HYPERLINK("https://www.leilaoonline.net/lote/detalhe/186222", "115")</f>
      </c>
      <c r="B54" s="4" t="s">
        <f>=HYPERLINK("https://www.leilaoonline.net/lote/detalhe/186222", "[ LANCE POR KG ] LOTE COM APROXIMADAMENTE 20 TESOURAS COM 15M DE COMPRIMENTO - TESOURAS COM LARGURA ENTRE 1,41M E  2,47M - APROXIMADAMENTE 9.900KG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8,00</t>
        </is>
      </c>
      <c r="F54" s="4" t="inlineStr">
        <is>
          <t>0.20</t>
        </is>
      </c>
    </row>
    <row collapsed="false" customFormat="false" customHeight="false" hidden="false" ht="12.1" outlineLevel="0" r="55">
      <c r="A55" s="5" t="s">
        <f>=HYPERLINK("https://www.leilaoonline.net/lote/detalhe/186221", "116")</f>
      </c>
      <c r="B55" s="4" t="s">
        <f>=HYPERLINK("https://www.leilaoonline.net/lote/detalhe/186221", "[ LANCE POR KG ] LOTE COM APROXIMADAMENTE 20 TESOURAS COM 15M DE COMPRIMENTO - TESOURAS COM LARGURA ENTRE 1,41M E  2,47M - APROXIMADAMENTE 9.900KG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8,00</t>
        </is>
      </c>
      <c r="F55" s="4" t="inlineStr">
        <is>
          <t>0.20</t>
        </is>
      </c>
    </row>
    <row collapsed="false" customFormat="false" customHeight="false" hidden="false" ht="12.1" outlineLevel="0" r="56">
      <c r="A56" s="5" t="s">
        <f>=HYPERLINK("https://www.leilaoonline.net/lote/detalhe/186226", "124")</f>
      </c>
      <c r="B56" s="4" t="s">
        <f>=HYPERLINK("https://www.leilaoonline.net/lote/detalhe/186226", " CARRINHO PONTE ROLANTE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=HYPERLINK("https://www.leilaoonline.net/lote/detalhe/186225", "126")</f>
      </c>
      <c r="B57" s="4" t="s">
        <f>=HYPERLINK("https://www.leilaoonline.net/lote/detalhe/186225", " 8 VALVULAS DUPLAS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=HYPERLINK("https://www.leilaoonline.net/lote/detalhe/186227", "127")</f>
      </c>
      <c r="B58" s="4" t="s">
        <f>=HYPERLINK("https://www.leilaoonline.net/lote/detalhe/186227", " 15 ENGRENAGENS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=HYPERLINK("https://www.leilaoonline.net/lote/detalhe/186223", "128")</f>
      </c>
      <c r="B59" s="4" t="s">
        <f>=HYPERLINK("https://www.leilaoonline.net/lote/detalhe/186223", " 4 FREIOS PONTE ROLANTE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13.500,00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=HYPERLINK("https://www.leilaoonline.net/lote/detalhe/186224", "129")</f>
      </c>
      <c r="B60" s="4" t="s">
        <f>=HYPERLINK("https://www.leilaoonline.net/lote/detalhe/186224", " [ LANCE POR KG ] TARUGOS (EIXOS) DE 175mm Ø à 310mm Ø - Aprox. 26.400 Kg - DIFERENTES COMPRIMENTOS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6,00</t>
        </is>
      </c>
      <c r="F60" s="4" t="inlineStr">
        <is>
          <t>0.20</t>
        </is>
      </c>
    </row>
    <row collapsed="false" customFormat="false" customHeight="false" hidden="false" ht="12.1" outlineLevel="0" r="61">
      <c r="A61" s="5" t="s">
        <f>=HYPERLINK("https://www.leilaoonline.net/lote/detalhe/186228", "130")</f>
      </c>
      <c r="B61" s="4" t="s">
        <f>=HYPERLINK("https://www.leilaoonline.net/lote/detalhe/186228", " [ LANCE POR KG ] TUBO INOX 2" APROX. 420 KG - APROX. 100M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16,00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=HYPERLINK("https://www.leilaoonline.net/lote/detalhe/186229", "131")</f>
      </c>
      <c r="B62" s="4" t="s">
        <f>=HYPERLINK("https://www.leilaoonline.net/lote/detalhe/186229", " [ LANCE POR KG ] 16 TESOURAS COM 10M COMPRIMENTO 0,55M DE LARGURA COM VIGA DE 6" - APROXIMADAMENTE 6496 KG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8,00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=HYPERLINK("https://www.leilaoonline.net/lote/detalhe/186230", "132")</f>
      </c>
      <c r="B63" s="4" t="s">
        <f>=HYPERLINK("https://www.leilaoonline.net/lote/detalhe/186230", " [ LANCE POR KG ] 22 TESOURAS COM 3,53 M COMPRIMENTO 1M DE LARGURA COM VIGA DE 8" - APROXIMADAMENTE 5852 KG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8,00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=HYPERLINK("https://www.leilaoonline.net/lote/detalhe/186231", "134")</f>
      </c>
      <c r="B64" s="4" t="s">
        <f>=HYPERLINK("https://www.leilaoonline.net/lote/detalhe/186231", "GUINCHO HILO PARA 35 TONELADAS DE 15,8 METROS DE ALTURA P/ DESCARGA DE CAMINHÃO 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135.000,00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=HYPERLINK("https://www.leilaoonline.net/lote/detalhe/186232", "137")</f>
      </c>
      <c r="B65" s="4" t="s">
        <f>=HYPERLINK("https://www.leilaoonline.net/lote/detalhe/186232", " [ LANCE POR KG ] 4 VIGAS I 12" X 11M - APROXIMADAMENTE 2816 KG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5,00</t>
        </is>
      </c>
      <c r="F65" s="4" t="inlineStr">
        <is>
          <t>0.50</t>
        </is>
      </c>
    </row>
    <row collapsed="false" customFormat="false" customHeight="false" hidden="false" ht="12.1" outlineLevel="0" r="66">
      <c r="A66" s="5" t="s">
        <f>=HYPERLINK("https://www.leilaoonline.net/lote/detalhe/186262", "140")</f>
      </c>
      <c r="B66" s="4" t="s">
        <f>=HYPERLINK("https://www.leilaoonline.net/lote/detalhe/186262", " TANQUE DE INOX USADO PARA 15.000 L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=HYPERLINK("https://www.leilaoonline.net/lote/detalhe/186253", "141")</f>
      </c>
      <c r="B67" s="4" t="s">
        <f>=HYPERLINK("https://www.leilaoonline.net/lote/detalhe/186253", " 1 CONJUNTO DE CENTRIFUGA DE AÇUCAR PARA 350KG COM MOTOR MAUSA MODELO: MV 108 PARA ATÉ 700KG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=HYPERLINK("https://www.leilaoonline.net/lote/detalhe/186245", "142")</f>
      </c>
      <c r="B68" s="4" t="s">
        <f>=HYPERLINK("https://www.leilaoonline.net/lote/detalhe/186245", " 1 CONJUNTO DE CENTRIFUGA DE AÇUCAR PARA 350KG COM MOTOR MAUSA MODELO: MV 108 PARA ATÉ 700KG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=HYPERLINK("https://www.leilaoonline.net/lote/detalhe/186239", "143")</f>
      </c>
      <c r="B69" s="4" t="s">
        <f>=HYPERLINK("https://www.leilaoonline.net/lote/detalhe/186239", " 1 CONJUNTO DE CENTRIFUGA DE AÇUCAR PARA 350KG COM MOTOR MAUSA MODELO: MV 108 PARA ATÉ 700KG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=HYPERLINK("https://www.leilaoonline.net/lote/detalhe/186241", "144")</f>
      </c>
      <c r="B70" s="4" t="s">
        <f>=HYPERLINK("https://www.leilaoonline.net/lote/detalhe/186241", " 1 CONJUNTO DE CENTRIFUGA DE AÇUCAR PARA 350KG COM MOTOR MAUSA MODELO: MV 108 PARA ATÉ 700KG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=HYPERLINK("https://www.leilaoonline.net/lote/detalhe/186238", "145")</f>
      </c>
      <c r="B71" s="4" t="s">
        <f>=HYPERLINK("https://www.leilaoonline.net/lote/detalhe/186238", " 1 CONJUNTO DE CENTRIFUGA DE AÇUCAR PARA 350KG COM MOTOR MAUSA MODELO: MV 108 PARA ATÉ 700KG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=HYPERLINK("https://www.leilaoonline.net/lote/detalhe/186254", "146")</f>
      </c>
      <c r="B72" s="4" t="s">
        <f>=HYPERLINK("https://www.leilaoonline.net/lote/detalhe/186254", " 1 CONJUNTO DE CENTRIFUGA DE AÇUCAR PARA 350KG COM MOTOR MAUSA MODELO: MV 108 PARA ATÉ 700KG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=HYPERLINK("https://www.leilaoonline.net/lote/detalhe/186234", "147")</f>
      </c>
      <c r="B73" s="4" t="s">
        <f>=HYPERLINK("https://www.leilaoonline.net/lote/detalhe/186234", " 1 MOTOR MAUSA PARA CENTRIFUGA MODELO MV 108 PARA ATÉ 700KG")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39.000,00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=HYPERLINK("https://www.leilaoonline.net/lote/detalhe/186246", "148")</f>
      </c>
      <c r="B74" s="4" t="s">
        <f>=HYPERLINK("https://www.leilaoonline.net/lote/detalhe/186246", " 1 PAINEL PARA CENTRIFUGA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=HYPERLINK("https://www.leilaoonline.net/lote/detalhe/186261", "149")</f>
      </c>
      <c r="B75" s="4" t="s">
        <f>=HYPERLINK("https://www.leilaoonline.net/lote/detalhe/186261", " 1 PAINEL PARA CENTRIFUGA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=HYPERLINK("https://www.leilaoonline.net/lote/detalhe/186236", "150")</f>
      </c>
      <c r="B76" s="4" t="s">
        <f>=HYPERLINK("https://www.leilaoonline.net/lote/detalhe/186236", " 1 PAINEL PARA CENTRIFUGA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=HYPERLINK("https://www.leilaoonline.net/lote/detalhe/186258", "153")</f>
      </c>
      <c r="B77" s="4" t="s">
        <f>=HYPERLINK("https://www.leilaoonline.net/lote/detalhe/186258", " VALVULA GAVETA 14" USADA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7.100,00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=HYPERLINK("https://www.leilaoonline.net/lote/detalhe/186250", "154")</f>
      </c>
      <c r="B78" s="4" t="s">
        <f>=HYPERLINK("https://www.leilaoonline.net/lote/detalhe/186250", " VALVULA GAVETA 12" USADA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=HYPERLINK("https://www.leilaoonline.net/lote/detalhe/186242", "155")</f>
      </c>
      <c r="B79" s="4" t="s">
        <f>=HYPERLINK("https://www.leilaoonline.net/lote/detalhe/186242", "1 PORQUINHO NO DIFERENCIAL TINKÃO 8 x 43 -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4.500,00</t>
        </is>
      </c>
      <c r="F79" s="4" t="inlineStr">
        <is>
          <t>2500.00</t>
        </is>
      </c>
    </row>
    <row collapsed="false" customFormat="false" customHeight="false" hidden="false" ht="12.1" outlineLevel="0" r="80">
      <c r="A80" s="5" t="s">
        <f>=HYPERLINK("https://www.leilaoonline.net/lote/detalhe/186256", "156")</f>
      </c>
      <c r="B80" s="4" t="s">
        <f>=HYPERLINK("https://www.leilaoonline.net/lote/detalhe/186256", " 2 VALVULAS ESFERA INOX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=HYPERLINK("https://www.leilaoonline.net/lote/detalhe/186243", "157")</f>
      </c>
      <c r="B81" s="4" t="s">
        <f>=HYPERLINK("https://www.leilaoonline.net/lote/detalhe/186243", " 2 VALVULAS ESFERA INOX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=HYPERLINK("https://www.leilaoonline.net/lote/detalhe/186257", "158")</f>
      </c>
      <c r="B82" s="4" t="s">
        <f>=HYPERLINK("https://www.leilaoonline.net/lote/detalhe/186257", " 6 VALVULAS ESFERA INOX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=HYPERLINK("https://www.leilaoonline.net/lote/detalhe/186263", "161")</f>
      </c>
      <c r="B83" s="4" t="s">
        <f>=HYPERLINK("https://www.leilaoonline.net/lote/detalhe/186263", "10 VALVULAS ESFERA INOX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=HYPERLINK("https://www.leilaoonline.net/lote/detalhe/186235", "166")</f>
      </c>
      <c r="B84" s="4" t="s">
        <f>=HYPERLINK("https://www.leilaoonline.net/lote/detalhe/186235", " 1 VALVULA GAVETA 4"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=HYPERLINK("https://www.leilaoonline.net/lote/detalhe/186252", "167")</f>
      </c>
      <c r="B85" s="4" t="s">
        <f>=HYPERLINK("https://www.leilaoonline.net/lote/detalhe/186252", " 1 VALVULA GAVETA 4"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=HYPERLINK("https://www.leilaoonline.net/lote/detalhe/186249", "169")</f>
      </c>
      <c r="B86" s="4" t="s">
        <f>=HYPERLINK("https://www.leilaoonline.net/lote/detalhe/186249", " 1 VALVULA GAVETA 5"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=HYPERLINK("https://www.leilaoonline.net/lote/detalhe/186233", "170")</f>
      </c>
      <c r="B87" s="4" t="s">
        <f>=HYPERLINK("https://www.leilaoonline.net/lote/detalhe/186233", " 1 TERNO MOENDA DEDINI 18 X 30 -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=HYPERLINK("https://www.leilaoonline.net/lote/detalhe/186255", "171")</f>
      </c>
      <c r="B88" s="4" t="s">
        <f>=HYPERLINK("https://www.leilaoonline.net/lote/detalhe/186255", " 1 TERNO MOENDA DEDINI 18 X 30 -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=HYPERLINK("https://www.leilaoonline.net/lote/detalhe/186244", "172")</f>
      </c>
      <c r="B89" s="4" t="s">
        <f>=HYPERLINK("https://www.leilaoonline.net/lote/detalhe/186244", " 1 TERNO MOENDA DEDINI 18 X 30 -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=HYPERLINK("https://www.leilaoonline.net/lote/detalhe/186247", "173")</f>
      </c>
      <c r="B90" s="4" t="s">
        <f>=HYPERLINK("https://www.leilaoonline.net/lote/detalhe/186247", " [ LANCE POR KG ] PÉ DIREITO TUBOLAR 5" X 3000MM - 8 UNIDADES - APROX. 416 KG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3,00</t>
        </is>
      </c>
      <c r="F90" s="4" t="inlineStr">
        <is>
          <t>0.20</t>
        </is>
      </c>
    </row>
    <row collapsed="false" customFormat="false" customHeight="false" hidden="false" ht="12.1" outlineLevel="0" r="91">
      <c r="A91" s="5" t="s">
        <f>=HYPERLINK("https://www.leilaoonline.net/lote/detalhe/186267", "174")</f>
      </c>
      <c r="B91" s="4" t="s">
        <f>=HYPERLINK("https://www.leilaoonline.net/lote/detalhe/186267", " 1 TAMPO TORISFÉRICO COM DIAMETRO EXTERNO: 4.500MM; ESPESSURA: 5/8"; ALTURA INTERNA 975MM;")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22.000,00</t>
        </is>
      </c>
      <c r="F91" s="4" t="inlineStr">
        <is>
          <t>350.00</t>
        </is>
      </c>
    </row>
    <row collapsed="false" customFormat="false" customHeight="false" hidden="false" ht="12.1" outlineLevel="0" r="92">
      <c r="A92" s="5" t="s">
        <f>=HYPERLINK("https://www.leilaoonline.net/lote/detalhe/186265", "175")</f>
      </c>
      <c r="B92" s="4" t="s">
        <f>=HYPERLINK("https://www.leilaoonline.net/lote/detalhe/186265", " 1 TAMPO TORISFÉRICO COM DIAMETRO EXTERNO: 4.550MM; ESPESSURA: 1/2"; ALTURA INTERNA 893MM;")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18.000,00</t>
        </is>
      </c>
      <c r="F92" s="4" t="inlineStr">
        <is>
          <t>350.00</t>
        </is>
      </c>
    </row>
    <row collapsed="false" customFormat="false" customHeight="false" hidden="false" ht="12.1" outlineLevel="0" r="93">
      <c r="A93" s="5" t="s">
        <f>=HYPERLINK("https://www.leilaoonline.net/lote/detalhe/186264", "176")</f>
      </c>
      <c r="B93" s="4" t="s">
        <f>=HYPERLINK("https://www.leilaoonline.net/lote/detalhe/186264", " 1 TAMPO TORISFÉRICO COM DIAMETRO EXTERNO: 4.550MM; ESPESSURA: 1/2"; ALTURA INTERNA 880MM")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18.000,00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=HYPERLINK("https://www.leilaoonline.net/lote/detalhe/186266", "177")</f>
      </c>
      <c r="B94" s="4" t="s">
        <f>=HYPERLINK("https://www.leilaoonline.net/lote/detalhe/186266", " 1 TAMPO TORISFÉRICO COM DIAMETRO EXTERNO: 4.550MM; ESPESSURA: 1/2"; ALTURA INTERNA 890MM")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18.000,00</t>
        </is>
      </c>
      <c r="F94" s="4" t="inlineStr">
        <is>
          <t>350.00</t>
        </is>
      </c>
    </row>
    <row collapsed="false" customFormat="false" customHeight="false" hidden="false" ht="12.1" outlineLevel="0" r="95">
      <c r="A95" s="5" t="s">
        <f>=HYPERLINK("https://www.leilaoonline.net/lote/detalhe/186268", "178")</f>
      </c>
      <c r="B95" s="4" t="s">
        <f>=HYPERLINK("https://www.leilaoonline.net/lote/detalhe/186268", " 1 TAMPO TORISFÉRICO COM DIAMETRO EXTERNO: 4.550MM; ESPESSURA: 1/2"; ALTURA INTERNA 875MM")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18.000,00</t>
        </is>
      </c>
      <c r="F95" s="4" t="inlineStr">
        <is>
          <t>350.00</t>
        </is>
      </c>
    </row>
    <row collapsed="false" customFormat="false" customHeight="false" hidden="false" ht="12.1" outlineLevel="0" r="96">
      <c r="A96" s="5" t="s">
        <f>=HYPERLINK("https://www.leilaoonline.net/lote/detalhe/186274", "179")</f>
      </c>
      <c r="B96" s="4" t="s">
        <f>=HYPERLINK("https://www.leilaoonline.net/lote/detalhe/186274", " [ LANCE POR KG ] TUBOS DE 5.1/2" - APROXIMADAMENTE 10M E 214 KG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3,00</t>
        </is>
      </c>
      <c r="F96" s="4" t="inlineStr">
        <is>
          <t>0.30</t>
        </is>
      </c>
    </row>
    <row collapsed="false" customFormat="false" customHeight="false" hidden="false" ht="12.1" outlineLevel="0" r="97">
      <c r="A97" s="5" t="s">
        <f>=HYPERLINK("https://www.leilaoonline.net/lote/detalhe/186271", "180")</f>
      </c>
      <c r="B97" s="4" t="s">
        <f>=HYPERLINK("https://www.leilaoonline.net/lote/detalhe/186271", " [ LANCE POR KG ] TUBOS DE 10" - APROXIMADAMENTE 30M E 2450 KG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3,00</t>
        </is>
      </c>
      <c r="F97" s="4" t="inlineStr">
        <is>
          <t>0.30</t>
        </is>
      </c>
    </row>
    <row collapsed="false" customFormat="false" customHeight="false" hidden="false" ht="12.1" outlineLevel="0" r="98">
      <c r="A98" s="5" t="s">
        <f>=HYPERLINK("https://www.leilaoonline.net/lote/detalhe/186277", "181")</f>
      </c>
      <c r="B98" s="4" t="s">
        <f>=HYPERLINK("https://www.leilaoonline.net/lote/detalhe/186277", " [ LANCE POR KG ] TUBOS DE 12" - APROXIMADAMENTE 95M E 6420 KG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4,00</t>
        </is>
      </c>
      <c r="F98" s="4" t="inlineStr">
        <is>
          <t>0.30</t>
        </is>
      </c>
    </row>
    <row collapsed="false" customFormat="false" customHeight="false" hidden="false" ht="12.1" outlineLevel="0" r="99">
      <c r="A99" s="5" t="s">
        <f>=HYPERLINK("https://www.leilaoonline.net/lote/detalhe/186281", "182")</f>
      </c>
      <c r="B99" s="4" t="s">
        <f>=HYPERLINK("https://www.leilaoonline.net/lote/detalhe/186281", " [ LANCE POR KG ] TUBOS DE 14" - APROXIMADAMENTE 32M E 2494 KG - VENDA NO ESTADO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4,00</t>
        </is>
      </c>
      <c r="F99" s="4" t="inlineStr">
        <is>
          <t>0.30</t>
        </is>
      </c>
    </row>
    <row collapsed="false" customFormat="false" customHeight="false" hidden="false" ht="12.1" outlineLevel="0" r="100">
      <c r="A100" s="5" t="s">
        <f>=HYPERLINK("https://www.leilaoonline.net/lote/detalhe/186279", "183")</f>
      </c>
      <c r="B100" s="4" t="s">
        <f>=HYPERLINK("https://www.leilaoonline.net/lote/detalhe/186279", " [ LANCE POR KG ] TUBOS DE 15" - APROXIMADAMENTE 98M E 5340 KG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4,00</t>
        </is>
      </c>
      <c r="F100" s="4" t="inlineStr">
        <is>
          <t>0.30</t>
        </is>
      </c>
    </row>
    <row collapsed="false" customFormat="false" customHeight="false" hidden="false" ht="12.1" outlineLevel="0" r="101">
      <c r="A101" s="5" t="s">
        <f>=HYPERLINK("https://www.leilaoonline.net/lote/detalhe/186276", "184")</f>
      </c>
      <c r="B101" s="4" t="s">
        <f>=HYPERLINK("https://www.leilaoonline.net/lote/detalhe/186276", " [ LANCE POR KG ] TUBOS DE 16" - APROXIMADAMENTE 83M E 4786 KG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4,00</t>
        </is>
      </c>
      <c r="F101" s="4" t="inlineStr">
        <is>
          <t>0.30</t>
        </is>
      </c>
    </row>
    <row collapsed="false" customFormat="false" customHeight="false" hidden="false" ht="12.1" outlineLevel="0" r="102">
      <c r="A102" s="5" t="s">
        <f>=HYPERLINK("https://www.leilaoonline.net/lote/detalhe/186280", "185")</f>
      </c>
      <c r="B102" s="4" t="s">
        <f>=HYPERLINK("https://www.leilaoonline.net/lote/detalhe/186280", " [ LANCE POR KG ] TUBOS DE 18" - APROXIMADAMENTE 94M E 7240 KG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4,00</t>
        </is>
      </c>
      <c r="F102" s="4" t="inlineStr">
        <is>
          <t>0.30</t>
        </is>
      </c>
    </row>
    <row collapsed="false" customFormat="false" customHeight="false" hidden="false" ht="12.1" outlineLevel="0" r="103">
      <c r="A103" s="5" t="s">
        <f>=HYPERLINK("https://www.leilaoonline.net/lote/detalhe/186284", "186")</f>
      </c>
      <c r="B103" s="4" t="s">
        <f>=HYPERLINK("https://www.leilaoonline.net/lote/detalhe/186284", " [ LANCE POR KG ] TUBOS DE 19" - APROXIMADAMENTE 52M E 2710 KG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4,00</t>
        </is>
      </c>
      <c r="F103" s="4" t="inlineStr">
        <is>
          <t>0.30</t>
        </is>
      </c>
    </row>
    <row collapsed="false" customFormat="false" customHeight="false" hidden="false" ht="12.1" outlineLevel="0" r="104">
      <c r="A104" s="5" t="s">
        <f>=HYPERLINK("https://www.leilaoonline.net/lote/detalhe/186283", "187")</f>
      </c>
      <c r="B104" s="4" t="s">
        <f>=HYPERLINK("https://www.leilaoonline.net/lote/detalhe/186283", " [ LANCE POR KG ] TUBOS DE 20" - APROXIMADAMENTE 65M E 4030 KG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4,00</t>
        </is>
      </c>
      <c r="F104" s="4" t="inlineStr">
        <is>
          <t>0.30</t>
        </is>
      </c>
    </row>
    <row collapsed="false" customFormat="false" customHeight="false" hidden="false" ht="12.1" outlineLevel="0" r="105">
      <c r="A105" s="5" t="s">
        <f>=HYPERLINK("https://www.leilaoonline.net/lote/detalhe/186278", "188")</f>
      </c>
      <c r="B105" s="4" t="s">
        <f>=HYPERLINK("https://www.leilaoonline.net/lote/detalhe/186278", " [ LANCE POR KG ] TUBOS DE 22" - APROXIMADAMENTE 32M E 2770 KG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4,00</t>
        </is>
      </c>
      <c r="F105" s="4" t="inlineStr">
        <is>
          <t>0.30</t>
        </is>
      </c>
    </row>
    <row collapsed="false" customFormat="false" customHeight="false" hidden="false" ht="12.1" outlineLevel="0" r="106">
      <c r="A106" s="5" t="s">
        <f>=HYPERLINK("https://www.leilaoonline.net/lote/detalhe/186282", "189")</f>
      </c>
      <c r="B106" s="4" t="s">
        <f>=HYPERLINK("https://www.leilaoonline.net/lote/detalhe/186282", " [ LANCE POR KG ] TUBOS DE 25" - APROXIMADAMENTE 23M E 1730 KG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4,00</t>
        </is>
      </c>
      <c r="F106" s="4" t="inlineStr">
        <is>
          <t>0.30</t>
        </is>
      </c>
    </row>
    <row collapsed="false" customFormat="false" customHeight="false" hidden="false" ht="12.1" outlineLevel="0" r="107">
      <c r="A107" s="5" t="s">
        <f>=HYPERLINK("https://www.leilaoonline.net/lote/detalhe/186270", "190")</f>
      </c>
      <c r="B107" s="4" t="s">
        <f>=HYPERLINK("https://www.leilaoonline.net/lote/detalhe/186270", " [ LANCE POR KG ] CHAPA DE 4MM - APROXIMADAMENTE 29,5M² E 930 KG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3,00</t>
        </is>
      </c>
      <c r="F107" s="4" t="inlineStr">
        <is>
          <t>0.30</t>
        </is>
      </c>
    </row>
    <row collapsed="false" customFormat="false" customHeight="false" hidden="false" ht="12.1" outlineLevel="0" r="108">
      <c r="A108" s="5" t="s">
        <f>=HYPERLINK("https://www.leilaoonline.net/lote/detalhe/186275", "191")</f>
      </c>
      <c r="B108" s="4" t="s">
        <f>=HYPERLINK("https://www.leilaoonline.net/lote/detalhe/186275", " [ LANCE POR KG ] CHAPA DE 5MM - APROXIMADAMENTE 5M² E 200 KG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3,00</t>
        </is>
      </c>
      <c r="F108" s="4" t="inlineStr">
        <is>
          <t>0.30</t>
        </is>
      </c>
    </row>
    <row collapsed="false" customFormat="false" customHeight="false" hidden="false" ht="12.1" outlineLevel="0" r="109">
      <c r="A109" s="5" t="s">
        <f>=HYPERLINK("https://www.leilaoonline.net/lote/detalhe/186269", "192")</f>
      </c>
      <c r="B109" s="4" t="s">
        <f>=HYPERLINK("https://www.leilaoonline.net/lote/detalhe/186269", " [ LANCE POR KG ] CHAPA DE 9MM - APROXIMADAMENTE 8,5M² E 585 KG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3,00</t>
        </is>
      </c>
      <c r="F109" s="4" t="inlineStr">
        <is>
          <t>0.30</t>
        </is>
      </c>
    </row>
    <row collapsed="false" customFormat="false" customHeight="false" hidden="false" ht="12.1" outlineLevel="0" r="110">
      <c r="A110" s="5" t="s">
        <f>=HYPERLINK("https://www.leilaoonline.net/lote/detalhe/186273", "193")</f>
      </c>
      <c r="B110" s="4" t="s">
        <f>=HYPERLINK("https://www.leilaoonline.net/lote/detalhe/186273", " [ LANCE POR KG ] CHAPA DE 12MM - APROXIMADAMENTE 9M² E 855 KG - VENDA NO ESTADO CONFORME LOTE EXPOSTO")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3,00</t>
        </is>
      </c>
      <c r="F110" s="4" t="inlineStr">
        <is>
          <t>0.30</t>
        </is>
      </c>
    </row>
    <row collapsed="false" customFormat="false" customHeight="false" hidden="false" ht="12.1" outlineLevel="0" r="111">
      <c r="A111" s="5" t="s">
        <f>=HYPERLINK("https://www.leilaoonline.net/lote/detalhe/186272", "194")</f>
      </c>
      <c r="B111" s="4" t="s">
        <f>=HYPERLINK("https://www.leilaoonline.net/lote/detalhe/186272", " [ LANCE POR KG ] CHAPA DE 14MM - APROXIMADAMENTE 2,8M² E 310 KG - VENDA NO ESTADO CONFORME LOTE EXPOSTO")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3,00</t>
        </is>
      </c>
      <c r="F111" s="4" t="inlineStr">
        <is>
          <t>0.30</t>
        </is>
      </c>
    </row>
    <row collapsed="false" customFormat="false" customHeight="false" hidden="false" ht="12.1" outlineLevel="0" r="112">
      <c r="A112" s="5" t="s">
        <f>=HYPERLINK("https://www.leilaoonline.net/lote/detalhe/186285", "195")</f>
      </c>
      <c r="B112" s="4" t="s">
        <f>=HYPERLINK("https://www.leilaoonline.net/lote/detalhe/186285", "1 DESFIBRADOR 78" COM 29 PLACAS COMPLETO (COM MANCAIS E FLANGES) - VENDA NO ESTADO CONFORME LOTE EXPOSTO")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80.000,00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=HYPERLINK("https://www.leilaoonline.net/lote/detalhe/186286", "196")</f>
      </c>
      <c r="B113" s="4" t="s">
        <f>=HYPERLINK("https://www.leilaoonline.net/lote/detalhe/186286", "1 DESFIBRADOR 100" COM 38 PLACAS - VENDA NO ESTADO CONFORME LOTE EXPOSTO")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=HYPERLINK("https://www.leilaoonline.net/lote/detalhe/186287", "197")</f>
      </c>
      <c r="B114" s="4" t="s">
        <f>=HYPERLINK("https://www.leilaoonline.net/lote/detalhe/186287", "1 PONTE ROLANTE COM 13 METROS DE COMPRIMENTO E CAPACIDADE DE CARGA PARA 18 TONELADAS - VENDA NO ESTADO CONFORME LOTE EXPOSTO")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=HYPERLINK("https://www.leilaoonline.net/lote/detalhe/188451", "198")</f>
      </c>
      <c r="B115" s="4" t="s">
        <f>=HYPERLINK("https://www.leilaoonline.net/lote/detalhe/188451", "ELETROIMÃ ITALINDUSTRIA DE 90”")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149.000,00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=HYPERLINK("https://www.leilaoonline.net/lote/detalhe/188452", "199")</f>
      </c>
      <c r="B116" s="4" t="s">
        <f>=HYPERLINK("https://www.leilaoonline.net/lote/detalhe/188452", "EMPILHADEIRA HYSTER A DIESEL - 7 TONELADAS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99.000,00</t>
        </is>
      </c>
      <c r="F11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2026-09-29T14:17:46.00Z</dcterms:created>
  <dc:creator>Tellks Tecnologia</dc:creator>
  <cp:revision>0</cp:revision>
</cp:coreProperties>
</file>