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• HB20 21 • Creta • Uno • Fit 19 • WR-V 18 • Camaro 13 • Onix Joy • Strada 15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=HYPERLINK("https://www.leilaoonline.net/lote/detalhe/197446", "025")</f>
      </c>
      <c r="B11" s="4" t="s">
        <f>=HYPERLINK("https://www.leilaoonline.net/lote/detalhe/197446", "veja o vídeo!! HONDA/CITY LX CVT; 2019/2020; PRETA; ALCO./GASOL. - FUNCIONANDO - IPVA 2023 OK")</f>
      </c>
      <c r="C11" s="4" t="inlineStr">
        <is>
          <t>Vendido</t>
        </is>
      </c>
      <c r="D11" s="4" t="inlineStr">
        <is>
          <t>40</t>
        </is>
      </c>
      <c r="E11" s="5" t="inlineStr">
        <is>
          <t>61.000,00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=HYPERLINK("https://www.leilaoonline.net/lote/detalhe/197441", "026")</f>
      </c>
      <c r="B12" s="4" t="s">
        <f>=HYPERLINK("https://www.leilaoonline.net/lote/detalhe/197441", "JEEP/COMPASS LONGITUDE F; 2017/2018; CINZA; ALCO./GASOL. - FUNCIONANDO")</f>
      </c>
      <c r="C12" s="4" t="inlineStr">
        <is>
          <t>Vendido</t>
        </is>
      </c>
      <c r="D12" s="4" t="inlineStr">
        <is>
          <t>52</t>
        </is>
      </c>
      <c r="E12" s="5" t="inlineStr">
        <is>
          <t>78.000,00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=HYPERLINK("https://www.leilaoonline.net/lote/detalhe/197779", "027")</f>
      </c>
      <c r="B13" s="4" t="s">
        <f>=HYPERLINK("https://www.leilaoonline.net/lote/detalhe/197779", "veja o vídeo!! I/AUDI TT CP 2.0TFSI; 2013/2013; BRANCA; GASOLINA - FUNCIONANDO - IPVA 2023 OK")</f>
      </c>
      <c r="C13" s="4" t="inlineStr">
        <is>
          <t>Vendido</t>
        </is>
      </c>
      <c r="D13" s="4" t="inlineStr">
        <is>
          <t>42</t>
        </is>
      </c>
      <c r="E13" s="5" t="inlineStr">
        <is>
          <t>116.250,00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=HYPERLINK("https://www.leilaoonline.net/lote/detalhe/198639", "028")</f>
      </c>
      <c r="B14" s="4" t="s">
        <f>=HYPERLINK("https://www.leilaoonline.net/lote/detalhe/198639", "veja o vídeo!! HYUNDAI/HB20S 16A VISION; 2019/2020; AZUL; ALCO./GASOL. - FUNCIONANDO - IPVA 2023 OK")</f>
      </c>
      <c r="C14" s="4" t="inlineStr">
        <is>
          <t>Não vendido</t>
        </is>
      </c>
      <c r="D14" s="4" t="inlineStr">
        <is>
          <t>65</t>
        </is>
      </c>
      <c r="E14" s="5" t="inlineStr">
        <is>
          <t>47.000,00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=HYPERLINK("https://www.leilaoonline.net/lote/detalhe/198487", "029")</f>
      </c>
      <c r="B15" s="4" t="s">
        <f>=HYPERLINK("https://www.leilaoonline.net/lote/detalhe/198487", "veja o vídeo!! HONDA/CITY PERSONAL; 2019/2019; AZUL; ALCO./GASOL. - FUNCIONANDO - IPVA 2023 OK - APROX. 46.000KM")</f>
      </c>
      <c r="C15" s="4" t="inlineStr">
        <is>
          <t>Vendido</t>
        </is>
      </c>
      <c r="D15" s="4" t="inlineStr">
        <is>
          <t>32</t>
        </is>
      </c>
      <c r="E15" s="5" t="inlineStr">
        <is>
          <t>47.250,00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=HYPERLINK("https://www.leilaoonline.net/lote/detalhe/197445", "030")</f>
      </c>
      <c r="B16" s="4" t="s">
        <f>=HYPERLINK("https://www.leilaoonline.net/lote/detalhe/197445", "veja o vídeo!! HONDA/WR-V EX CVT; 2018/2018; CINZA; ALCO./GASOL. - FUNCIONANDO - IPVA 2023 OK")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=HYPERLINK("https://www.leilaoonline.net/lote/detalhe/197459", "031")</f>
      </c>
      <c r="B17" s="4" t="s">
        <f>=HYPERLINK("https://www.leilaoonline.net/lote/detalhe/197459", "veja o vídeo!! JEEP/COMPASS LONGITUDE F; 2017/2017; BRANCA; ALCO./GASOL. - FUNCIONANDO - IPVA 2023 OK")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=HYPERLINK("https://www.leilaoonline.net/lote/detalhe/198644", "032")</f>
      </c>
      <c r="B18" s="4" t="s">
        <f>=HYPERLINK("https://www.leilaoonline.net/lote/detalhe/198644", "veja o vídeo!! CHEV/ONIX JOY BLACK; 2020/2021; CINZA; ALCO./GASOL. - FUNC. - IPVA 2023 OK - APROX. 17.600KM")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47.500,00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=HYPERLINK("https://www.leilaoonline.net/lote/detalhe/197838", "033")</f>
      </c>
      <c r="B19" s="4" t="s">
        <f>=HYPERLINK("https://www.leilaoonline.net/lote/detalhe/197838", "veja o vídeo!! HYUNDAI/CRETA 16A ATTITU; 2018/2019; BRANCA; ALCO./GASOL. - FUNCIONANDO - APROX. 30.800KM - IPVA 2023 OK")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56.250,00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=HYPERLINK("https://www.leilaoonline.net/lote/detalhe/197447", "034")</f>
      </c>
      <c r="B20" s="4" t="s">
        <f>=HYPERLINK("https://www.leilaoonline.net/lote/detalhe/197447",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97.500,00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=HYPERLINK("https://www.leilaoonline.net/lote/detalhe/198667", "035")</f>
      </c>
      <c r="B21" s="4" t="s">
        <f>=HYPERLINK("https://www.leilaoonline.net/lote/detalhe/198667", "veja o vídeo!! HONDA/CIVIC LXL FLEX; 2010/2010; DOURADA; ALCO./GASOL.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=HYPERLINK("https://www.leilaoonline.net/lote/detalhe/198691", "036")</f>
      </c>
      <c r="B22" s="4" t="s">
        <f>=HYPERLINK("https://www.leilaoonline.net/lote/detalhe/198691", "veja o vídeo!! JEEP/COMPASS TRAILHAWK D; 2020/2020; PRATA; DIESEL - FUNC. - IPVA 2023 OK - FIPE R$ 156.125,00")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87.500,00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=HYPERLINK("https://www.leilaoonline.net/lote/detalhe/198696", "038")</f>
      </c>
      <c r="B23" s="4" t="s">
        <f>=HYPERLINK("https://www.leilaoonline.net/lote/detalhe/198696", "VW/GOLF 1.6 SPORTLINE; 2010/2011; PRETA; ALCO./GASOL. - FUNCIONANDO - IPVA 2023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=HYPERLINK("https://www.leilaoonline.net/lote/detalhe/197438", "039")</f>
      </c>
      <c r="B24" s="4" t="s">
        <f>=HYPERLINK("https://www.leilaoonline.net/lote/detalhe/197438", "veja o vídeo!! HONDA/HR-V EXL CVT; 2020/2020; BRANCA; ALCO./GASOL. - FUNCIONANDO - IPVA 2023 OK - FIPE: R$ 118.084,00")</f>
      </c>
      <c r="C24" s="4" t="inlineStr">
        <is>
          <t>Não vendido</t>
        </is>
      </c>
      <c r="D24" s="4" t="inlineStr">
        <is>
          <t>39</t>
        </is>
      </c>
      <c r="E24" s="5" t="inlineStr">
        <is>
          <t>71.250,00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=HYPERLINK("https://www.leilaoonline.net/lote/detalhe/198641", "040")</f>
      </c>
      <c r="B25" s="4" t="s">
        <f>=HYPERLINK("https://www.leilaoonline.net/lote/detalhe/198641", "veja o vídeo!! HYUNDAI/HB20 10M SENSE; 2020/2021; PRATA; ALCO./GASOL. - FUNCIONANDO - IPVA 2023 OK")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36.250,00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=HYPERLINK("https://www.leilaoonline.net/lote/detalhe/198694", "041")</f>
      </c>
      <c r="B26" s="4" t="s">
        <f>=HYPERLINK("https://www.leilaoonline.net/lote/detalhe/198694", "veja o vídeo!! CHEVROLET/MONTANA SPORT; 2014/2015; VERMELHA; ALCO./GASOL. - FUNCIONANDO  - IPVA 2023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18.750,00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=HYPERLINK("https://www.leilaoonline.net/lote/detalhe/198652", "042")</f>
      </c>
      <c r="B27" s="4" t="s">
        <f>=HYPERLINK("https://www.leilaoonline.net/lote/detalhe/198652", "veja o vídeo!! TOYOTA/ETIOS HB XS 15; 2015/2015; PRATA; ALCO./GASOL. - FUNCIONANDO - IPVA 2023 OK")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31.250,00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=HYPERLINK("https://www.leilaoonline.net/lote/detalhe/197443", "045")</f>
      </c>
      <c r="B28" s="4" t="s">
        <f>=HYPERLINK("https://www.leilaoonline.net/lote/detalhe/197443",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37.750,00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=HYPERLINK("https://www.leilaoonline.net/lote/detalhe/198642", "047")</f>
      </c>
      <c r="B29" s="4" t="s">
        <f>=HYPERLINK("https://www.leilaoonline.net/lote/detalhe/198642", "veja o vídeo!! FIAT/UNO VIVACE 1.0; 2013/2014; BRANCA; ALCO./GASOL. - FUNCIONANDO - IPVA 2023 OK")</f>
      </c>
      <c r="C29" s="4" t="inlineStr">
        <is>
          <t>Vendido</t>
        </is>
      </c>
      <c r="D29" s="4" t="inlineStr">
        <is>
          <t>22</t>
        </is>
      </c>
      <c r="E29" s="5" t="inlineStr">
        <is>
          <t>15.500,00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=HYPERLINK("https://www.leilaoonline.net/lote/detalhe/198643", "049")</f>
      </c>
      <c r="B30" s="4" t="s">
        <f>=HYPERLINK("https://www.leilaoonline.net/lote/detalhe/198643", "veja o vídeo!! FORD/KA; 2007/2007; PRETA; GASOLINA - FUNCIONANDO - IPVA 2023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=HYPERLINK("https://www.leilaoonline.net/lote/detalhe/198640", "050")</f>
      </c>
      <c r="B31" s="4" t="s">
        <f>=HYPERLINK("https://www.leilaoonline.net/lote/detalhe/198640", "HONDA/FIT LX FLEX; 2013/2014; PRATA, ALCO./GASOL. - FUNCIONANDO")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19.000,00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=HYPERLINK("https://www.leilaoonline.net/lote/detalhe/198646", "051")</f>
      </c>
      <c r="B32" s="4" t="s">
        <f>=HYPERLINK("https://www.leilaoonline.net/lote/detalhe/198646", "veja o vídeo!! I/TOYOTA HILUX CD4X4 SRV; 2012/2013; PRATA; DIESEL - FUNCIONANDO - IPVA 2023 OK")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97.500,00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=HYPERLINK("https://www.leilaoonline.net/lote/detalhe/198678", "052")</f>
      </c>
      <c r="B33" s="4" t="s">
        <f>=HYPERLINK("https://www.leilaoonline.net/lote/detalhe/198678", "veja o vídeo!! IMP/VOLVO V40 2.0 T; 2001/2001; PRETA; GASOLINA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=HYPERLINK("https://www.leilaoonline.net/lote/detalhe/197442", "053")</f>
      </c>
      <c r="B34" s="4" t="s">
        <f>=HYPERLINK("https://www.leilaoonline.net/lote/detalhe/197442", "veja o vídeo!! RENAULT/DUSTER 16 D 4X2; 2011/2012; PRATA; ALCO./GASOL.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21.000,00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=HYPERLINK("https://www.leilaoonline.net/lote/detalhe/198653", "054")</f>
      </c>
      <c r="B35" s="4" t="s">
        <f>=HYPERLINK("https://www.leilaoonline.net/lote/detalhe/198653", "veja o vídeo!! VW/SAVEIRO 1.8 SURF; 2008/2009; PRATA;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31.200,00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=HYPERLINK("https://www.leilaoonline.net/lote/detalhe/198648", "055")</f>
      </c>
      <c r="B36" s="4" t="s">
        <f>=HYPERLINK("https://www.leilaoonline.net/lote/detalhe/198648", "veja o vídeo!! CHEV/PRISMA 1.4AT LTZ; 2018/2018; BRANCA; ALCO./GASOL. - FUNCIONANDO - IPVA 2023 OK - FIPE: R$ 66.415,00")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=HYPERLINK("https://www.leilaoonline.net/lote/detalhe/197439", "058")</f>
      </c>
      <c r="B37" s="4" t="s">
        <f>=HYPERLINK("https://www.leilaoonline.net/lote/detalhe/197439", "NISSAN/VERSA 10 S; 2015/2016; PRETA; ALCO./GASOL. - FUNCIONANDO - IPVA 2023 OK")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=HYPERLINK("https://www.leilaoonline.net/lote/detalhe/198647", "060")</f>
      </c>
      <c r="B38" s="4" t="s">
        <f>=HYPERLINK("https://www.leilaoonline.net/lote/detalhe/198647", "veja o vídeo!! I/VW SPACEFOX SPORT.GII; 2010/2011; PRATA; ALCO./GASOL. - FUNCIONANDO - IPVA 2023 OK")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22.000,00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=HYPERLINK("https://www.leilaoonline.net/lote/detalhe/198665", "065")</f>
      </c>
      <c r="B39" s="4" t="s">
        <f>=HYPERLINK("https://www.leilaoonline.net/lote/detalhe/198665", "veja o vídeo!! HONDA/FIT LX FLEX; 2010/2010; PRETA; ALCO./GASOL.  - FUNCIONANDO - IPVA 2023 OK")</f>
      </c>
      <c r="C39" s="4" t="inlineStr">
        <is>
          <t>Não vendido</t>
        </is>
      </c>
      <c r="D39" s="4" t="inlineStr">
        <is>
          <t>17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=HYPERLINK("https://www.leilaoonline.net/lote/detalhe/198650", "069")</f>
      </c>
      <c r="B40" s="4" t="s">
        <f>=HYPERLINK("https://www.leilaoonline.net/lote/detalhe/198650", "I/CHEVROLET AGILE LTZ; 2010/2011; PRATA; ALCO./GASOL. - FUNCIONANDO - IPVA 2023 OK")</f>
      </c>
      <c r="C40" s="4" t="inlineStr">
        <is>
          <t>Não vendido</t>
        </is>
      </c>
      <c r="D40" s="4" t="inlineStr">
        <is>
          <t>25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=HYPERLINK("https://www.leilaoonline.net/lote/detalhe/197465", "070")</f>
      </c>
      <c r="B41" s="4" t="s">
        <f>=HYPERLINK("https://www.leilaoonline.net/lote/detalhe/197465", "veja o vídeo!! HONDA/CITY PERSONAL; 2019/2019; CINZA; ALCO./GASOL. - FUNCIONANDO - IPVA 2023 OK")</f>
      </c>
      <c r="C41" s="4" t="inlineStr">
        <is>
          <t>Não vendido</t>
        </is>
      </c>
      <c r="D41" s="4" t="inlineStr">
        <is>
          <t>25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=HYPERLINK("https://www.leilaoonline.net/lote/detalhe/197461", "075")</f>
      </c>
      <c r="B42" s="4" t="s">
        <f>=HYPERLINK("https://www.leilaoonline.net/lote/detalhe/197461", "veja o vídeo!! I/CHEVROLET CAMARO 2SS; 2012/2013; BRANCA; GASOLINA - FUNCIONANDO - IPVA 2023 OK")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92.500,00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=HYPERLINK("https://www.leilaoonline.net/lote/detalhe/198675", "077")</f>
      </c>
      <c r="B43" s="4" t="s">
        <f>=HYPERLINK("https://www.leilaoonline.net/lote/detalhe/198675", "veja o vídeo!! I/VW TIGUAN 2.0 TSI; 2010/2011; PRETA; GASOLINA - FUNCIONANDO - IPVA 2023 OK")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=HYPERLINK("https://www.leilaoonline.net/lote/detalhe/197460", "080")</f>
      </c>
      <c r="B44" s="4" t="s">
        <f>=HYPERLINK("https://www.leilaoonline.net/lote/detalhe/197460", "FIAT/STRADA WORKING; 2014/2015; BRANCA; ALCO./GASOL. - FUNCIONANDO - IPVA 2023 OK")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18.750,00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=HYPERLINK("https://www.leilaoonline.net/lote/detalhe/197464", "083")</f>
      </c>
      <c r="B45" s="4" t="s">
        <f>=HYPERLINK("https://www.leilaoonline.net/lote/detalhe/197464", "veja o vídeo!! HONDA/FIT EX CVT; 2014/2015; CINZA; ALCO./GASOL. - FUNCIONANDO - IPVA 2023 OK")</f>
      </c>
      <c r="C45" s="4" t="inlineStr">
        <is>
          <t>Não vendido</t>
        </is>
      </c>
      <c r="D45" s="4" t="inlineStr">
        <is>
          <t>64</t>
        </is>
      </c>
      <c r="E45" s="5" t="inlineStr">
        <is>
          <t>41.500,00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=HYPERLINK("https://www.leilaoonline.net/lote/detalhe/198657", "085")</f>
      </c>
      <c r="B46" s="4" t="s">
        <f>=HYPERLINK("https://www.leilaoonline.net/lote/detalhe/198657", "veja o vídeo!! CITROEN/C3 PICASSO EXC A; 2013/2013; PRETA; ALCO./GASOL. - FUNCIONANDO - IPVA 2023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=HYPERLINK("https://www.leilaoonline.net/lote/detalhe/198674", "090")</f>
      </c>
      <c r="B47" s="4" t="s">
        <f>=HYPERLINK("https://www.leilaoonline.net/lote/detalhe/198674", "veja o vídeo!! VW/GOL 1.0 GIV; 2011/2011; PRATA; ALCO./GASOL. - FUNCIONANDO - IPVA 2023 OK")</f>
      </c>
      <c r="C47" s="4" t="inlineStr">
        <is>
          <t>Não vendido</t>
        </is>
      </c>
      <c r="D47" s="4" t="inlineStr">
        <is>
          <t>9</t>
        </is>
      </c>
      <c r="E47" s="5" t="inlineStr">
        <is>
          <t>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=HYPERLINK("https://www.leilaoonline.net/lote/detalhe/198677", "100")</f>
      </c>
      <c r="B48" s="4" t="s">
        <f>=HYPERLINK("https://www.leilaoonline.net/lote/detalhe/198677", "veja o vídeo!! FORD/ECOSPORT XLT; 2008/2009; PRETA;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17.000,00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=HYPERLINK("https://www.leilaoonline.net/lote/detalhe/197462", "105")</f>
      </c>
      <c r="B49" s="4" t="s">
        <f>=HYPERLINK("https://www.leilaoonline.net/lote/detalhe/197462", "veja o vídeo!! HONDA/CITY EX CVT; 2018/2018; BRANCA; ALCO./GASOL. - FUNCIONANDO - IPVA 2023 OK")</f>
      </c>
      <c r="C49" s="4" t="inlineStr">
        <is>
          <t>Não vendido</t>
        </is>
      </c>
      <c r="D49" s="4" t="inlineStr">
        <is>
          <t>113</t>
        </is>
      </c>
      <c r="E49" s="5" t="inlineStr">
        <is>
          <t>47.750,00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=HYPERLINK("https://www.leilaoonline.net/lote/detalhe/197463", "110")</f>
      </c>
      <c r="B50" s="4" t="s">
        <f>=HYPERLINK("https://www.leilaoonline.net/lote/detalhe/197463", "CHEVROLET/ONIX 1.4AT LTZ; 2017/2017; PRATA; ALCO./GASOL.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39.250,00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=HYPERLINK("https://www.leilaoonline.net/lote/detalhe/198670", "115")</f>
      </c>
      <c r="B51" s="4" t="s">
        <f>=HYPERLINK("https://www.leilaoonline.net/lote/detalhe/198670", "veja o vídeo!! HONDA/CIVIC LX; 2002/2003; PRETA;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=HYPERLINK("https://www.leilaoonline.net/lote/detalhe/198655", "120")</f>
      </c>
      <c r="B52" s="4" t="s">
        <f>=HYPERLINK("https://www.leilaoonline.net/lote/detalhe/198655", "RENAULT/SCENIC EXP 1616V; 2005/2006; PRATA; ALCO./GASOL. - FUNCIONANDO - IPVA 2023 OK")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7.500,00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=HYPERLINK("https://www.leilaoonline.net/lote/detalhe/197466", "200")</f>
      </c>
      <c r="B53" s="4" t="s">
        <f>=HYPERLINK("https://www.leilaoonline.net/lote/detalhe/197466", "JOGO DE RODAS 5 FUROS ARO 18" COM PNEUS 215 X 35")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=HYPERLINK("https://www.leilaoonline.net/lote/detalhe/197467", "205")</f>
      </c>
      <c r="B54" s="4" t="s">
        <f>=HYPERLINK("https://www.leilaoonline.net/lote/detalhe/197467", "JOGO DE RODAS ORBITAL (FUTURA) ARO 14 COM PNEUS")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1.250,00</t>
        </is>
      </c>
      <c r="F5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2026-03-26T17:13:20.00Z</dcterms:created>
  <dc:creator>Tellks Tecnologia</dc:creator>
  <cp:revision>0</cp:revision>
</cp:coreProperties>
</file>