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=HYPERLINK("https://www.leilaoonline.net/lote/detalhe/205285", "100")</f>
      </c>
      <c r="B11" s="4" t="s">
        <f>=HYPERLINK("https://www.leilaoonline.net/lote/detalhe/205285", "PONTE ROLANTE; CAP. 6.3 TON. - VÃO: 3,0 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=HYPERLINK("https://www.leilaoonline.net/lote/detalhe/202686", "101")</f>
      </c>
      <c r="B12" s="4" t="s">
        <f>=HYPERLINK("https://www.leilaoonline.net/lote/detalhe/202686",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=HYPERLINK("https://www.leilaoonline.net/lote/detalhe/202688", "102")</f>
      </c>
      <c r="B13" s="4" t="s">
        <f>=HYPERLINK("https://www.leilaoonline.net/lote/detalhe/202688",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=HYPERLINK("https://www.leilaoonline.net/lote/detalhe/202690", "103")</f>
      </c>
      <c r="B14" s="4" t="s">
        <f>=HYPERLINK("https://www.leilaoonline.net/lote/detalhe/202690", " BOMBA POSITIVA 6"; C/ MOTOR DE 20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=HYPERLINK("https://www.leilaoonline.net/lote/detalhe/202704", "104")</f>
      </c>
      <c r="B15" s="4" t="s">
        <f>=HYPERLINK("https://www.leilaoonline.net/lote/detalhe/202704",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=HYPERLINK("https://www.leilaoonline.net/lote/detalhe/202689", "105")</f>
      </c>
      <c r="B16" s="4" t="s">
        <f>=HYPERLINK("https://www.leilaoonline.net/lote/detalhe/202689",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=HYPERLINK("https://www.leilaoonline.net/lote/detalhe/202694", "106")</f>
      </c>
      <c r="B17" s="4" t="s">
        <f>=HYPERLINK("https://www.leilaoonline.net/lote/detalhe/202694",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=HYPERLINK("https://www.leilaoonline.net/lote/detalhe/202692", "107")</f>
      </c>
      <c r="B18" s="4" t="s">
        <f>=HYPERLINK("https://www.leilaoonline.net/lote/detalhe/202692",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=HYPERLINK("https://www.leilaoonline.net/lote/detalhe/202699", "108")</f>
      </c>
      <c r="B19" s="4" t="s">
        <f>=HYPERLINK("https://www.leilaoonline.net/lote/detalhe/202699",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=HYPERLINK("https://www.leilaoonline.net/lote/detalhe/202700", "109")</f>
      </c>
      <c r="B20" s="4" t="s">
        <f>=HYPERLINK("https://www.leilaoonline.net/lote/detalhe/202700",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=HYPERLINK("https://www.leilaoonline.net/lote/detalhe/202695", "110")</f>
      </c>
      <c r="B21" s="4" t="s">
        <f>=HYPERLINK("https://www.leilaoonline.net/lote/detalhe/202695", " TALHA ELÉTRICA C/ MOTOR DE 15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700.00</t>
        </is>
      </c>
    </row>
    <row collapsed="false" customFormat="false" customHeight="false" hidden="false" ht="12.1" outlineLevel="0" r="22">
      <c r="A22" s="5" t="s">
        <f>=HYPERLINK("https://www.leilaoonline.net/lote/detalhe/202693", "111")</f>
      </c>
      <c r="B22" s="4" t="s">
        <f>=HYPERLINK("https://www.leilaoonline.net/lote/detalhe/202693", " ROSCA TRANSPORTADORA 10" EM AÇO CARBONO, COMPR. 5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3.600,00</t>
        </is>
      </c>
      <c r="F22" s="4" t="inlineStr">
        <is>
          <t>400.00</t>
        </is>
      </c>
    </row>
    <row collapsed="false" customFormat="false" customHeight="false" hidden="false" ht="12.1" outlineLevel="0" r="23">
      <c r="A23" s="5" t="s">
        <f>=HYPERLINK("https://www.leilaoonline.net/lote/detalhe/202697", "112")</f>
      </c>
      <c r="B23" s="4" t="s">
        <f>=HYPERLINK("https://www.leilaoonline.net/lote/detalhe/202697",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=HYPERLINK("https://www.leilaoonline.net/lote/detalhe/202706", "113")</f>
      </c>
      <c r="B24" s="4" t="s">
        <f>=HYPERLINK("https://www.leilaoonline.net/lote/detalhe/202706",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=HYPERLINK("https://www.leilaoonline.net/lote/detalhe/202696", "114")</f>
      </c>
      <c r="B25" s="4" t="s">
        <f>=HYPERLINK("https://www.leilaoonline.net/lote/detalhe/202696",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=HYPERLINK("https://www.leilaoonline.net/lote/detalhe/202691", "115")</f>
      </c>
      <c r="B26" s="4" t="s">
        <f>=HYPERLINK("https://www.leilaoonline.net/lote/detalhe/202691",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=HYPERLINK("https://www.leilaoonline.net/lote/detalhe/202705", "116")</f>
      </c>
      <c r="B27" s="4" t="s">
        <f>=HYPERLINK("https://www.leilaoonline.net/lote/detalhe/202705",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=HYPERLINK("https://www.leilaoonline.net/lote/detalhe/202709", "117")</f>
      </c>
      <c r="B28" s="4" t="s">
        <f>=HYPERLINK("https://www.leilaoonline.net/lote/detalhe/202709",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=HYPERLINK("https://www.leilaoonline.net/lote/detalhe/202703", "118")</f>
      </c>
      <c r="B29" s="4" t="s">
        <f>=HYPERLINK("https://www.leilaoonline.net/lote/detalhe/202703", " ELEVADOR MANUAL ZELOSO; CAP. 1000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2.400,00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=HYPERLINK("https://www.leilaoonline.net/lote/detalhe/202698", "119")</f>
      </c>
      <c r="B30" s="4" t="s">
        <f>=HYPERLINK("https://www.leilaoonline.net/lote/detalhe/202698", " TALHA PONTEMAC")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400.00</t>
        </is>
      </c>
    </row>
    <row collapsed="false" customFormat="false" customHeight="false" hidden="false" ht="12.1" outlineLevel="0" r="31">
      <c r="A31" s="5" t="s">
        <f>=HYPERLINK("https://www.leilaoonline.net/lote/detalhe/202708", "120")</f>
      </c>
      <c r="B31" s="4" t="s">
        <f>=HYPERLINK("https://www.leilaoonline.net/lote/detalhe/202708", " DOBRADEIRA; COMP. 2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=HYPERLINK("https://www.leilaoonline.net/lote/detalhe/202707", "122")</f>
      </c>
      <c r="B32" s="4" t="s">
        <f>=HYPERLINK("https://www.leilaoonline.net/lote/detalhe/202707", " APROX. 3 T DE VÁLVULAS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7.200,00</t>
        </is>
      </c>
      <c r="F32" s="4" t="inlineStr">
        <is>
          <t>800.00</t>
        </is>
      </c>
    </row>
    <row collapsed="false" customFormat="false" customHeight="false" hidden="false" ht="12.1" outlineLevel="0" r="33">
      <c r="A33" s="5" t="s">
        <f>=HYPERLINK("https://www.leilaoonline.net/lote/detalhe/202687", "123")</f>
      </c>
      <c r="B33" s="4" t="s">
        <f>=HYPERLINK("https://www.leilaoonline.net/lote/detalhe/202687", " FILTRO-PRENSA EM AÇO CARBONO; COMP.: 2400 MM; C/ PLACAS 600x600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1200.00</t>
        </is>
      </c>
    </row>
    <row collapsed="false" customFormat="false" customHeight="false" hidden="false" ht="12.1" outlineLevel="0" r="34">
      <c r="A34" s="5" t="s">
        <f>=HYPERLINK("https://www.leilaoonline.net/lote/detalhe/202712", "124")</f>
      </c>
      <c r="B34" s="4" t="s">
        <f>=HYPERLINK("https://www.leilaoonline.net/lote/detalhe/202712", " UNIDADE HIDRÁULICA; C/ MOTOR DE 10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400.00</t>
        </is>
      </c>
    </row>
    <row collapsed="false" customFormat="false" customHeight="false" hidden="false" ht="12.1" outlineLevel="0" r="35">
      <c r="A35" s="5" t="s">
        <f>=HYPERLINK("https://www.leilaoonline.net/lote/detalhe/202711", "125")</f>
      </c>
      <c r="B35" s="4" t="s">
        <f>=HYPERLINK("https://www.leilaoonline.net/lote/detalhe/202711", " SERRA DE FITA MR-270")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=HYPERLINK("https://www.leilaoonline.net/lote/detalhe/202716", "126")</f>
      </c>
      <c r="B36" s="4" t="s">
        <f>=HYPERLINK("https://www.leilaoonline.net/lote/detalhe/202716", " TALHA ELÉTRICA C/ MOTOR DE 0,33 CV; CAP. APROX. 2 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4.800,00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=HYPERLINK("https://www.leilaoonline.net/lote/detalhe/202713", "127")</f>
      </c>
      <c r="B37" s="4" t="s">
        <f>=HYPERLINK("https://www.leilaoonline.net/lote/detalhe/202713", " 2 ENGRAXADEIRAS C/ MOTOR DE 0,25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=HYPERLINK("https://www.leilaoonline.net/lote/detalhe/202714", "128")</f>
      </c>
      <c r="B38" s="4" t="s">
        <f>=HYPERLINK("https://www.leilaoonline.net/lote/detalhe/202714", " MISTURADOR DE TINTA ATTRITOR")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4.800,00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=HYPERLINK("https://www.leilaoonline.net/lote/detalhe/202733", "129")</f>
      </c>
      <c r="B39" s="4" t="s">
        <f>=HYPERLINK("https://www.leilaoonline.net/lote/detalhe/202733", " TROCADOR DE CALOR TRANTER; PRES. MÁX: 16 BAR")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=HYPERLINK("https://www.leilaoonline.net/lote/detalhe/202715", "130")</f>
      </c>
      <c r="B40" s="4" t="s">
        <f>=HYPERLINK("https://www.leilaoonline.net/lote/detalhe/202715",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=HYPERLINK("https://www.leilaoonline.net/lote/detalhe/202717", "131")</f>
      </c>
      <c r="B41" s="4" t="s">
        <f>=HYPERLINK("https://www.leilaoonline.net/lote/detalhe/202717",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=HYPERLINK("https://www.leilaoonline.net/lote/detalhe/202723", "132")</f>
      </c>
      <c r="B42" s="4" t="s">
        <f>=HYPERLINK("https://www.leilaoonline.net/lote/detalhe/202723", " TROCADOR DE CALOR TERMOJET")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=HYPERLINK("https://www.leilaoonline.net/lote/detalhe/202729", "133")</f>
      </c>
      <c r="B43" s="4" t="s">
        <f>=HYPERLINK("https://www.leilaoonline.net/lote/detalhe/202729", " TROCADOR DE CALOR TERMOJET")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=HYPERLINK("https://www.leilaoonline.net/lote/detalhe/202719", "134")</f>
      </c>
      <c r="B44" s="4" t="s">
        <f>=HYPERLINK("https://www.leilaoonline.net/lote/detalhe/202719", " TROCADOR DE CALOR ALFA LAVAL")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700.00</t>
        </is>
      </c>
    </row>
    <row collapsed="false" customFormat="false" customHeight="false" hidden="false" ht="12.1" outlineLevel="0" r="45">
      <c r="A45" s="5" t="s">
        <f>=HYPERLINK("https://www.leilaoonline.net/lote/detalhe/202722", "135")</f>
      </c>
      <c r="B45" s="4" t="s">
        <f>=HYPERLINK("https://www.leilaoonline.net/lote/detalhe/202722", " TORNO AUTOMÁTICO CVA")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4.200,00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=HYPERLINK("https://www.leilaoonline.net/lote/detalhe/202734", "136")</f>
      </c>
      <c r="B46" s="4" t="s">
        <f>=HYPERLINK("https://www.leilaoonline.net/lote/detalhe/202734", " TROCADOR DE CALOR TRANTER; PRES. MÁX: 16 BAR")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=HYPERLINK("https://www.leilaoonline.net/lote/detalhe/202726", "137")</f>
      </c>
      <c r="B47" s="4" t="s">
        <f>=HYPERLINK("https://www.leilaoonline.net/lote/detalhe/202726", " PULMÃO DE AR CODEX; CAP. 250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=HYPERLINK("https://www.leilaoonline.net/lote/detalhe/202720", "138")</f>
      </c>
      <c r="B48" s="4" t="s">
        <f>=HYPERLINK("https://www.leilaoonline.net/lote/detalhe/202720", " CENTRÍFUGA DE CESTO EM INOX; DIÂM. 850x450 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7.200,00</t>
        </is>
      </c>
      <c r="F48" s="4" t="inlineStr">
        <is>
          <t>800.00</t>
        </is>
      </c>
    </row>
    <row collapsed="false" customFormat="false" customHeight="false" hidden="false" ht="12.1" outlineLevel="0" r="49">
      <c r="A49" s="5" t="s">
        <f>=HYPERLINK("https://www.leilaoonline.net/lote/detalhe/202721", "139")</f>
      </c>
      <c r="B49" s="4" t="s">
        <f>=HYPERLINK("https://www.leilaoonline.net/lote/detalhe/202721", " REDUTOR TRANSMOTÉCNICA H11-18; REDUÇÃO 1:6,3")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=HYPERLINK("https://www.leilaoonline.net/lote/detalhe/202730", "140")</f>
      </c>
      <c r="B50" s="4" t="s">
        <f>=HYPERLINK("https://www.leilaoonline.net/lote/detalhe/202730", " REDUTOR TRANSMOTÉCNICA H11-18; REDUÇÃO 1:6,3")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=HYPERLINK("https://www.leilaoonline.net/lote/detalhe/202725", "141")</f>
      </c>
      <c r="B51" s="4" t="s">
        <f>=HYPERLINK("https://www.leilaoonline.net/lote/detalhe/202725", " REDUTOR TRANSMOTÉCNICA H12-18")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=HYPERLINK("https://www.leilaoonline.net/lote/detalhe/202718", "142")</f>
      </c>
      <c r="B52" s="4" t="s">
        <f>=HYPERLINK("https://www.leilaoonline.net/lote/detalhe/202718", " COMPRESSOR P/ REFRIGERAÇÃO TRANE")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=HYPERLINK("https://www.leilaoonline.net/lote/detalhe/202724", "143")</f>
      </c>
      <c r="B53" s="4" t="s">
        <f>=HYPERLINK("https://www.leilaoonline.net/lote/detalhe/202724", " MOINHO DE TINTA C/ 3 ROLOS")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400.00</t>
        </is>
      </c>
    </row>
    <row collapsed="false" customFormat="false" customHeight="false" hidden="false" ht="12.1" outlineLevel="0" r="54">
      <c r="A54" s="5" t="s">
        <f>=HYPERLINK("https://www.leilaoonline.net/lote/detalhe/202732", "144")</f>
      </c>
      <c r="B54" s="4" t="s">
        <f>=HYPERLINK("https://www.leilaoonline.net/lote/detalhe/202732", " COMPRESSOR DE AR METALPLAN; 24 PÉS; C/ MOTOR DE 6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=HYPERLINK("https://www.leilaoonline.net/lote/detalhe/202739", "145")</f>
      </c>
      <c r="B55" s="4" t="s">
        <f>=HYPERLINK("https://www.leilaoonline.net/lote/detalhe/202739", " REDUTOR NORD; C/ MOTOR DE 11 KW")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5.400,00</t>
        </is>
      </c>
      <c r="F55" s="4" t="inlineStr">
        <is>
          <t>600.00</t>
        </is>
      </c>
    </row>
    <row collapsed="false" customFormat="false" customHeight="false" hidden="false" ht="12.1" outlineLevel="0" r="56">
      <c r="A56" s="5" t="s">
        <f>=HYPERLINK("https://www.leilaoonline.net/lote/detalhe/202744", "146")</f>
      </c>
      <c r="B56" s="4" t="s">
        <f>=HYPERLINK("https://www.leilaoonline.net/lote/detalhe/202744", " PONTE ROLANTE; CAP. 1000 KG; COMP. 4,7 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400.00</t>
        </is>
      </c>
    </row>
    <row collapsed="false" customFormat="false" customHeight="false" hidden="false" ht="12.1" outlineLevel="0" r="57">
      <c r="A57" s="5" t="s">
        <f>=HYPERLINK("https://www.leilaoonline.net/lote/detalhe/202727", "147")</f>
      </c>
      <c r="B57" s="4" t="s">
        <f>=HYPERLINK("https://www.leilaoonline.net/lote/detalhe/202727", " SERRA DE FITA EM INOX BECCARO SF282N220")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=HYPERLINK("https://www.leilaoonline.net/lote/detalhe/202737", "148")</f>
      </c>
      <c r="B58" s="4" t="s">
        <f>=HYPERLINK("https://www.leilaoonline.net/lote/detalhe/202737", " ASPIRADOR DE PÓ INDUSTRIAL; C/ MOTOR DE 7,5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3.600,00</t>
        </is>
      </c>
      <c r="F58" s="4" t="inlineStr">
        <is>
          <t>400.00</t>
        </is>
      </c>
    </row>
    <row collapsed="false" customFormat="false" customHeight="false" hidden="false" ht="12.1" outlineLevel="0" r="59">
      <c r="A59" s="5" t="s">
        <f>=HYPERLINK("https://www.leilaoonline.net/lote/detalhe/202710", "149")</f>
      </c>
      <c r="B59" s="4" t="s">
        <f>=HYPERLINK("https://www.leilaoonline.net/lote/detalhe/202710", " SERRA DE FITA S/ ESPECIFICAÇÕES")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2.100,00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=HYPERLINK("https://www.leilaoonline.net/lote/detalhe/202731", "150")</f>
      </c>
      <c r="B60" s="4" t="s">
        <f>=HYPERLINK("https://www.leilaoonline.net/lote/detalhe/202731", " ELEVADOR MANUAL S/ ESPECIFICAÇÕES")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=HYPERLINK("https://www.leilaoonline.net/lote/detalhe/202736", "151")</f>
      </c>
      <c r="B61" s="4" t="s">
        <f>=HYPERLINK("https://www.leilaoonline.net/lote/detalhe/202736", " 3 BOMBAS CENTRÍFUGAS EM INOX KSB; C/ MOTOR DE 5 CV; Q: 1,5 M³/H")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10.800,00</t>
        </is>
      </c>
      <c r="F61" s="4" t="inlineStr">
        <is>
          <t>1200.00</t>
        </is>
      </c>
    </row>
    <row collapsed="false" customFormat="false" customHeight="false" hidden="false" ht="12.1" outlineLevel="0" r="62">
      <c r="A62" s="5" t="s">
        <f>=HYPERLINK("https://www.leilaoonline.net/lote/detalhe/202738", "152")</f>
      </c>
      <c r="B62" s="4" t="s">
        <f>=HYPERLINK("https://www.leilaoonline.net/lote/detalhe/202738", " 5 BOMBAS EH BOMBAS")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=HYPERLINK("https://www.leilaoonline.net/lote/detalhe/202735", "153")</f>
      </c>
      <c r="B63" s="4" t="s">
        <f>=HYPERLINK("https://www.leilaoonline.net/lote/detalhe/202735", " PLAINA LIMADORA INVICTA")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=HYPERLINK("https://www.leilaoonline.net/lote/detalhe/202740", "154")</f>
      </c>
      <c r="B64" s="4" t="s">
        <f>=HYPERLINK("https://www.leilaoonline.net/lote/detalhe/202740", " TROCADOR DE CALOR EM INOX ALFA LAVAL")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=HYPERLINK("https://www.leilaoonline.net/lote/detalhe/202728", "155")</f>
      </c>
      <c r="B65" s="4" t="s">
        <f>=HYPERLINK("https://www.leilaoonline.net/lote/detalhe/202728", " FILTRO-PRENSA EM AÇO CARBONO BOMAX; C/ PLACAS EM PP")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13.200,00</t>
        </is>
      </c>
      <c r="F65" s="4" t="inlineStr">
        <is>
          <t>1500.00</t>
        </is>
      </c>
    </row>
    <row collapsed="false" customFormat="false" customHeight="false" hidden="false" ht="12.1" outlineLevel="0" r="66">
      <c r="A66" s="5" t="s">
        <f>=HYPERLINK("https://www.leilaoonline.net/lote/detalhe/202753", "156")</f>
      </c>
      <c r="B66" s="4" t="s">
        <f>=HYPERLINK("https://www.leilaoonline.net/lote/detalhe/202753", " PALETEIRA ELÉTRICA CROWN MOD. 40GPM-4-12; CAP. 1200 KG; C/ BATERIA E S/ CARREGADOR")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3.600,00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=HYPERLINK("https://www.leilaoonline.net/lote/detalhe/202701", "157")</f>
      </c>
      <c r="B67" s="4" t="s">
        <f>=HYPERLINK("https://www.leilaoonline.net/lote/detalhe/202701", " OXIGENADOR EM FIBRA; C/ MOTOR DE 2 CV, RPM 1700")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2.400,00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=HYPERLINK("https://www.leilaoonline.net/lote/detalhe/202742", "158")</f>
      </c>
      <c r="B68" s="4" t="s">
        <f>=HYPERLINK("https://www.leilaoonline.net/lote/detalhe/202742", " GUINCHO C/ MOTOFREIO; C/ MOTOR DE 15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4.200,00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=HYPERLINK("https://www.leilaoonline.net/lote/detalhe/202752", "159")</f>
      </c>
      <c r="B69" s="4" t="s">
        <f>=HYPERLINK("https://www.leilaoonline.net/lote/detalhe/202752", " 3 EXPOSITORES REFRIGERADOS EM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5.400,00</t>
        </is>
      </c>
      <c r="F69" s="4" t="inlineStr">
        <is>
          <t>600.00</t>
        </is>
      </c>
    </row>
    <row collapsed="false" customFormat="false" customHeight="false" hidden="false" ht="12.1" outlineLevel="0" r="70">
      <c r="A70" s="5" t="s">
        <f>=HYPERLINK("https://www.leilaoonline.net/lote/detalhe/202741", "160")</f>
      </c>
      <c r="B70" s="4" t="s">
        <f>=HYPERLINK("https://www.leilaoonline.net/lote/detalhe/202741", " TROCADOR DE CALOR EM INOX ALFA LAVAL")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7.200,00</t>
        </is>
      </c>
      <c r="F70" s="4" t="inlineStr">
        <is>
          <t>800.00</t>
        </is>
      </c>
    </row>
    <row collapsed="false" customFormat="false" customHeight="false" hidden="false" ht="12.1" outlineLevel="0" r="71">
      <c r="A71" s="5" t="s">
        <f>=HYPERLINK("https://www.leilaoonline.net/lote/detalhe/202747", "161")</f>
      </c>
      <c r="B71" s="4" t="s">
        <f>=HYPERLINK("https://www.leilaoonline.net/lote/detalhe/202747", " BOMBA OMEL EM INOX; 8" x 6"; Q: 280 M³/H; ANO: 1996")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=HYPERLINK("https://www.leilaoonline.net/lote/detalhe/202745", "162")</f>
      </c>
      <c r="B72" s="4" t="s">
        <f>=HYPERLINK("https://www.leilaoonline.net/lote/detalhe/202745", " 3 MOTOBOMBAS C/ MOTOR DE 30 CV E 2 MOTOBOMBAS C/ MOTOR DE 20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11.400,00</t>
        </is>
      </c>
      <c r="F72" s="4" t="inlineStr">
        <is>
          <t>1300.00</t>
        </is>
      </c>
    </row>
    <row collapsed="false" customFormat="false" customHeight="false" hidden="false" ht="12.1" outlineLevel="0" r="73">
      <c r="A73" s="5" t="s">
        <f>=HYPERLINK("https://www.leilaoonline.net/lote/detalhe/202746", "163")</f>
      </c>
      <c r="B73" s="4" t="s">
        <f>=HYPERLINK("https://www.leilaoonline.net/lote/detalhe/202746", " MOTOBOMBA KSB 5" x 6"; C/ MOTOR DE 50 CV, RPM 1760")</f>
      </c>
      <c r="C73" s="4" t="inlineStr">
        <is>
          <t>Lote retirado</t>
        </is>
      </c>
      <c r="D73" s="4" t="inlineStr">
        <is>
          <t>1</t>
        </is>
      </c>
      <c r="E73" s="5" t="inlineStr">
        <is>
          <t>5.100,00</t>
        </is>
      </c>
      <c r="F73" s="4" t="inlineStr">
        <is>
          <t>600.00</t>
        </is>
      </c>
    </row>
    <row collapsed="false" customFormat="false" customHeight="false" hidden="false" ht="12.1" outlineLevel="0" r="74">
      <c r="A74" s="5" t="s">
        <f>=HYPERLINK("https://www.leilaoonline.net/lote/detalhe/202756", "164")</f>
      </c>
      <c r="B74" s="4" t="s">
        <f>=HYPERLINK("https://www.leilaoonline.net/lote/detalhe/202756", " 2 MOTOBOMBAS; C/ MOTOR DE 30 CV, RPM 3510")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7.200,00</t>
        </is>
      </c>
      <c r="F74" s="4" t="inlineStr">
        <is>
          <t>800.00</t>
        </is>
      </c>
    </row>
    <row collapsed="false" customFormat="false" customHeight="false" hidden="false" ht="12.1" outlineLevel="0" r="75">
      <c r="A75" s="5" t="s">
        <f>=HYPERLINK("https://www.leilaoonline.net/lote/detalhe/202754", "165")</f>
      </c>
      <c r="B75" s="4" t="s">
        <f>=HYPERLINK("https://www.leilaoonline.net/lote/detalhe/202754", " MOTOBOMBA; C/ MOTOR DE 25 CV, RPM 1760")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400.00</t>
        </is>
      </c>
    </row>
    <row collapsed="false" customFormat="false" customHeight="false" hidden="false" ht="12.1" outlineLevel="0" r="76">
      <c r="A76" s="5" t="s">
        <f>=HYPERLINK("https://www.leilaoonline.net/lote/detalhe/202743", "166")</f>
      </c>
      <c r="B76" s="4" t="s">
        <f>=HYPERLINK("https://www.leilaoonline.net/lote/detalhe/202743", " MOTOR WEG DE 100 CV, RPM 1750, 440 V; COM PÉ")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9.300,00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=HYPERLINK("https://www.leilaoonline.net/lote/detalhe/202749", "167")</f>
      </c>
      <c r="B77" s="4" t="s">
        <f>=HYPERLINK("https://www.leilaoonline.net/lote/detalhe/202749", " MOTOR WEG DE 100 CV, RPM 1750, 440 V; COM PÉ")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9.300,00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=HYPERLINK("https://www.leilaoonline.net/lote/detalhe/202750", "168")</f>
      </c>
      <c r="B78" s="4" t="s">
        <f>=HYPERLINK("https://www.leilaoonline.net/lote/detalhe/202750", " REDUTOR DE ATÉ 75 CV; RELAÇÃO 1:16")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1400.00</t>
        </is>
      </c>
    </row>
    <row collapsed="false" customFormat="false" customHeight="false" hidden="false" ht="12.1" outlineLevel="0" r="79">
      <c r="A79" s="5" t="s">
        <f>=HYPERLINK("https://www.leilaoonline.net/lote/detalhe/202751", "169")</f>
      </c>
      <c r="B79" s="4" t="s">
        <f>=HYPERLINK("https://www.leilaoonline.net/lote/detalhe/202751", " MOTOR WEG DE 125 CV, RPM 3750, 380/660 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9.720,00</t>
        </is>
      </c>
      <c r="F79" s="4" t="inlineStr">
        <is>
          <t>1400.00</t>
        </is>
      </c>
    </row>
    <row collapsed="false" customFormat="false" customHeight="false" hidden="false" ht="12.1" outlineLevel="0" r="80">
      <c r="A80" s="5" t="s">
        <f>=HYPERLINK("https://www.leilaoonline.net/lote/detalhe/202765", "170")</f>
      </c>
      <c r="B80" s="4" t="s">
        <f>=HYPERLINK("https://www.leilaoonline.net/lote/detalhe/202765", " 2 MOTORREDUTORES SEW C/ MOTOR DE 6 CV E 1 MOTORREDUTOR SEW C/ MOTOR DE 7,5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4.200,00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=HYPERLINK("https://www.leilaoonline.net/lote/detalhe/202760", "171")</f>
      </c>
      <c r="B81" s="4" t="s">
        <f>=HYPERLINK("https://www.leilaoonline.net/lote/detalhe/202760", " REDUTOR BORGMAR ATÉ 150 CV; RELAÇÃO 1:31")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1700.00</t>
        </is>
      </c>
    </row>
    <row collapsed="false" customFormat="false" customHeight="false" hidden="false" ht="12.1" outlineLevel="0" r="82">
      <c r="A82" s="5" t="s">
        <f>=HYPERLINK("https://www.leilaoonline.net/lote/detalhe/202759", "172")</f>
      </c>
      <c r="B82" s="4" t="s">
        <f>=HYPERLINK("https://www.leilaoonline.net/lote/detalhe/202759", " 2 MOTORREDUTORES SEW C/ MOTOR DE 30 CV; RELAÇÃO 1:31")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21.000,00</t>
        </is>
      </c>
      <c r="F82" s="4" t="inlineStr">
        <is>
          <t>2500.00</t>
        </is>
      </c>
    </row>
    <row collapsed="false" customFormat="false" customHeight="false" hidden="false" ht="12.1" outlineLevel="0" r="83">
      <c r="A83" s="5" t="s">
        <f>=HYPERLINK("https://www.leilaoonline.net/lote/detalhe/202748", "173")</f>
      </c>
      <c r="B83" s="4" t="s">
        <f>=HYPERLINK("https://www.leilaoonline.net/lote/detalhe/202748", " SERRA DE FITA RONEMAK MOD. 3/4; C/ MESA 300x300 MM")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4.200,00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=HYPERLINK("https://www.leilaoonline.net/lote/detalhe/202758", "174")</f>
      </c>
      <c r="B84" s="4" t="s">
        <f>=HYPERLINK("https://www.leilaoonline.net/lote/detalhe/202758", " REDUTOR C/ MOTOR DE 15 CV; RELAÇÃO 1:139")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7.200,00</t>
        </is>
      </c>
      <c r="F84" s="4" t="inlineStr">
        <is>
          <t>800.00</t>
        </is>
      </c>
    </row>
    <row collapsed="false" customFormat="false" customHeight="false" hidden="false" ht="12.1" outlineLevel="0" r="85">
      <c r="A85" s="5" t="s">
        <f>=HYPERLINK("https://www.leilaoonline.net/lote/detalhe/202755", "175")</f>
      </c>
      <c r="B85" s="4" t="s">
        <f>=HYPERLINK("https://www.leilaoonline.net/lote/detalhe/202755", " REDUTOR U-18; RELAÇÃO 1:60")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=HYPERLINK("https://www.leilaoonline.net/lote/detalhe/202764", "176")</f>
      </c>
      <c r="B86" s="4" t="s">
        <f>=HYPERLINK("https://www.leilaoonline.net/lote/detalhe/202764", " FURADEIRA FRESADORA KONE KFF 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13.200,00</t>
        </is>
      </c>
      <c r="F86" s="4" t="inlineStr">
        <is>
          <t>1500.00</t>
        </is>
      </c>
    </row>
    <row collapsed="false" customFormat="false" customHeight="false" hidden="false" ht="12.1" outlineLevel="0" r="87">
      <c r="A87" s="5" t="s">
        <f>=HYPERLINK("https://www.leilaoonline.net/lote/detalhe/202757", "177")</f>
      </c>
      <c r="B87" s="4" t="s">
        <f>=HYPERLINK("https://www.leilaoonline.net/lote/detalhe/202757", " BOMBA FAMAC C/ MOTOR DE 10 CV, RPM 3530")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400.00</t>
        </is>
      </c>
    </row>
    <row collapsed="false" customFormat="false" customHeight="false" hidden="false" ht="12.1" outlineLevel="0" r="88">
      <c r="A88" s="5" t="s">
        <f>=HYPERLINK("https://www.leilaoonline.net/lote/detalhe/202769", "178")</f>
      </c>
      <c r="B88" s="4" t="s">
        <f>=HYPERLINK("https://www.leilaoonline.net/lote/detalhe/202769", " REDUTOR FALK; RELAÇÃO 1:7")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=HYPERLINK("https://www.leilaoonline.net/lote/detalhe/202762", "179")</f>
      </c>
      <c r="B89" s="4" t="s">
        <f>=HYPERLINK("https://www.leilaoonline.net/lote/detalhe/202762", " 2 MOTORES SIEMENS DE 125 CV (IMPORTADO)")</f>
      </c>
      <c r="C89" s="4" t="inlineStr">
        <is>
          <t>Vendido</t>
        </is>
      </c>
      <c r="D89" s="4" t="inlineStr">
        <is>
          <t>1</t>
        </is>
      </c>
      <c r="E89" s="5" t="inlineStr">
        <is>
          <t>15.000,00</t>
        </is>
      </c>
      <c r="F89" s="4" t="inlineStr">
        <is>
          <t>1700.00</t>
        </is>
      </c>
    </row>
    <row collapsed="false" customFormat="false" customHeight="false" hidden="false" ht="12.1" outlineLevel="0" r="90">
      <c r="A90" s="5" t="s">
        <f>=HYPERLINK("https://www.leilaoonline.net/lote/detalhe/202776", "180")</f>
      </c>
      <c r="B90" s="4" t="s">
        <f>=HYPERLINK("https://www.leilaoonline.net/lote/detalhe/202776", " AUTOCLAVE LUFERCO")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4.800,00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=HYPERLINK("https://www.leilaoonline.net/lote/detalhe/202763", "181")</f>
      </c>
      <c r="B91" s="4" t="s">
        <f>=HYPERLINK("https://www.leilaoonline.net/lote/detalhe/202763", " MUFLA")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=HYPERLINK("https://www.leilaoonline.net/lote/detalhe/202768", "182")</f>
      </c>
      <c r="B92" s="4" t="s">
        <f>=HYPERLINK("https://www.leilaoonline.net/lote/detalhe/202768", " ESMERIL")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=HYPERLINK("https://www.leilaoonline.net/lote/detalhe/202772", "183")</f>
      </c>
      <c r="B93" s="4" t="s">
        <f>=HYPERLINK("https://www.leilaoonline.net/lote/detalhe/202772", " SERRA HORIZONTAL FRANHO FM 185; C/ MOTOR DE 1 CV")</f>
      </c>
      <c r="C93" s="4" t="inlineStr">
        <is>
          <t>Vendido</t>
        </is>
      </c>
      <c r="D93" s="4" t="inlineStr">
        <is>
          <t>2</t>
        </is>
      </c>
      <c r="E93" s="5" t="inlineStr">
        <is>
          <t>8.000,00</t>
        </is>
      </c>
      <c r="F93" s="4" t="inlineStr">
        <is>
          <t>600.00</t>
        </is>
      </c>
    </row>
    <row collapsed="false" customFormat="false" customHeight="false" hidden="false" ht="12.1" outlineLevel="0" r="94">
      <c r="A94" s="5" t="s">
        <f>=HYPERLINK("https://www.leilaoonline.net/lote/detalhe/202775", "184")</f>
      </c>
      <c r="B94" s="4" t="s">
        <f>=HYPERLINK("https://www.leilaoonline.net/lote/detalhe/202775", " TANQUE CILINDRICO VERTICAL EM AÇO CARBONO C/ SERPENTINA EM INOX; CAP. 30000 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1700.00</t>
        </is>
      </c>
    </row>
    <row collapsed="false" customFormat="false" customHeight="false" hidden="false" ht="12.1" outlineLevel="0" r="95">
      <c r="A95" s="5" t="s">
        <f>=HYPERLINK("https://www.leilaoonline.net/lote/detalhe/202771", "185")</f>
      </c>
      <c r="B95" s="4" t="s">
        <f>=HYPERLINK("https://www.leilaoonline.net/lote/detalhe/202771", " ROTULADORA PH-410")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5.400,00</t>
        </is>
      </c>
      <c r="F95" s="4" t="inlineStr">
        <is>
          <t>600.00</t>
        </is>
      </c>
    </row>
    <row collapsed="false" customFormat="false" customHeight="false" hidden="false" ht="12.1" outlineLevel="0" r="96">
      <c r="A96" s="5" t="s">
        <f>=HYPERLINK("https://www.leilaoonline.net/lote/detalhe/202770", "186")</f>
      </c>
      <c r="B96" s="4" t="s">
        <f>=HYPERLINK("https://www.leilaoonline.net/lote/detalhe/202770", " ESTEIRA EM AÇO INOX C/ MOTORREDUTOR")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3.600,00</t>
        </is>
      </c>
      <c r="F96" s="4" t="inlineStr">
        <is>
          <t>400.00</t>
        </is>
      </c>
    </row>
    <row collapsed="false" customFormat="false" customHeight="false" hidden="false" ht="12.1" outlineLevel="0" r="97">
      <c r="A97" s="5" t="s">
        <f>=HYPERLINK("https://www.leilaoonline.net/lote/detalhe/202761", "191")</f>
      </c>
      <c r="B97" s="4" t="s">
        <f>=HYPERLINK("https://www.leilaoonline.net/lote/detalhe/202761", " GERADOR DE ÁGUA QUENTE")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21.000,00</t>
        </is>
      </c>
      <c r="F97" s="4" t="inlineStr">
        <is>
          <t>2500.00</t>
        </is>
      </c>
    </row>
    <row collapsed="false" customFormat="false" customHeight="false" hidden="false" ht="12.1" outlineLevel="0" r="98">
      <c r="A98" s="5" t="s">
        <f>=HYPERLINK("https://www.leilaoonline.net/lote/detalhe/202777", "192")</f>
      </c>
      <c r="B98" s="4" t="s">
        <f>=HYPERLINK("https://www.leilaoonline.net/lote/detalhe/202777", " 4 CABEÇOTES DE COMPRESSOR")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4.800,00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=HYPERLINK("https://www.leilaoonline.net/lote/detalhe/202774", "193")</f>
      </c>
      <c r="B99" s="4" t="s">
        <f>=HYPERLINK("https://www.leilaoonline.net/lote/detalhe/202774", " GUILHOTINA NEWTON")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700.00</t>
        </is>
      </c>
    </row>
    <row collapsed="false" customFormat="false" customHeight="false" hidden="false" ht="12.1" outlineLevel="0" r="100">
      <c r="A100" s="5" t="s">
        <f>=HYPERLINK("https://www.leilaoonline.net/lote/detalhe/202773", "194")</f>
      </c>
      <c r="B100" s="4" t="s">
        <f>=HYPERLINK("https://www.leilaoonline.net/lote/detalhe/202773", " SELADORA CYKLOP")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2.400,00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=HYPERLINK("https://www.leilaoonline.net/lote/detalhe/202767", "195")</f>
      </c>
      <c r="B101" s="4" t="s">
        <f>=HYPERLINK("https://www.leilaoonline.net/lote/detalhe/202767", " FILTRO DE MANGAS")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21.000,00</t>
        </is>
      </c>
      <c r="F101" s="4" t="inlineStr">
        <is>
          <t>2500.00</t>
        </is>
      </c>
    </row>
    <row collapsed="false" customFormat="false" customHeight="false" hidden="false" ht="12.1" outlineLevel="0" r="102">
      <c r="A102" s="5" t="s">
        <f>=HYPERLINK("https://www.leilaoonline.net/lote/detalhe/202766", "196")</f>
      </c>
      <c r="B102" s="4" t="s">
        <f>=HYPERLINK("https://www.leilaoonline.net/lote/detalhe/202766", " SERRA P/ METAIS COM ACIONAMENTO HIDRÁULICO")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4.800,00</t>
        </is>
      </c>
      <c r="F10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2026-06-29T16:38:47.00Z</dcterms:created>
  <dc:creator>Tellks Tecnologia</dc:creator>
  <cp:revision>0</cp:revision>
</cp:coreProperties>
</file>