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- 8 TRATORES - F-250 -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=HYPERLINK("https://www.leilaoonline.net/lote/detalhe/212341", "11649")</f>
      </c>
      <c r="B11" s="4" t="s">
        <f>=HYPERLINK("https://www.leilaoonline.net/lote/detalhe/212341", " VAGÃO FORRAGEIRO SIlTOMAC MISS 410. - LOC. PEDRANÓPOLIS/SP (FAZENDA AGROMAR)")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=HYPERLINK("https://www.leilaoonline.net/lote/detalhe/212596", "11650")</f>
      </c>
      <c r="B12" s="4" t="s">
        <f>=HYPERLINK("https://www.leilaoonline.net/lote/detalhe/212596", "(VEJA VÍDEO) VOLKSWAGEM NOVA SAVEIRO RB MBVS; ANO 2019/2020; BRANCA. - LOC. PEDRANÓPOLIS/SP (FAZENDA AGROMAR)")</f>
      </c>
      <c r="C12" s="4" t="inlineStr">
        <is>
          <t>Lote retirado</t>
        </is>
      </c>
      <c r="D12" s="4" t="inlineStr">
        <is>
          <t>4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=HYPERLINK("https://www.leilaoonline.net/lote/detalhe/212350", "11651")</f>
      </c>
      <c r="B13" s="4" t="s">
        <f>=HYPERLINK("https://www.leilaoonline.net/lote/detalhe/212350", " TRATOR VALTRA BH 180; ANO 2013. - LOC. PEDRANÓPOLIS/SP (FAZENDA AGROMAR)")</f>
      </c>
      <c r="C13" s="4" t="inlineStr">
        <is>
          <t>Vendido</t>
        </is>
      </c>
      <c r="D13" s="4" t="inlineStr">
        <is>
          <t>82</t>
        </is>
      </c>
      <c r="E13" s="5" t="inlineStr">
        <is>
          <t>124.000,00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=HYPERLINK("https://www.leilaoonline.net/lote/detalhe/212357", "11652")</f>
      </c>
      <c r="B14" s="4" t="s">
        <f>=HYPERLINK("https://www.leilaoonline.net/lote/detalhe/212357", " SUPORTE PARA LAMINA TRATOR FORD. - LOC.PEDRANÓPOLIS/SP (FAZENDA AGROMAR)")</f>
      </c>
      <c r="C14" s="4" t="inlineStr">
        <is>
          <t>Vendido</t>
        </is>
      </c>
      <c r="D14" s="4" t="inlineStr">
        <is>
          <t>51</t>
        </is>
      </c>
      <c r="E14" s="5" t="inlineStr">
        <is>
          <t>8.200,00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=HYPERLINK("https://www.leilaoonline.net/lote/detalhe/212351", "11653")</f>
      </c>
      <c r="B15" s="4" t="s">
        <f>=HYPERLINK("https://www.leilaoonline.net/lote/detalhe/212351", " BOMBA JACTO. - LOC. PEDRANÓPOLIS/SP (FAZENDA AGROMAR)")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=HYPERLINK("https://www.leilaoonline.net/lote/detalhe/212354", "11654")</f>
      </c>
      <c r="B16" s="4" t="s">
        <f>=HYPERLINK("https://www.leilaoonline.net/lote/detalhe/212354", " CONJUNTO DE LAMINA COM BOCA. - LOC. PEDRANÓPOLIS/SP (FAZENDA AGROMAR)")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=HYPERLINK("https://www.leilaoonline.net/lote/detalhe/212347", "11655")</f>
      </c>
      <c r="B17" s="4" t="s">
        <f>=HYPERLINK("https://www.leilaoonline.net/lote/detalhe/212347", " CONJUNTO DE LAMINA. - LOC. PEDRANÓPOLIS/SP (FAZENDA AGROMAR)")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=HYPERLINK("https://www.leilaoonline.net/lote/detalhe/212358", "11656")</f>
      </c>
      <c r="B18" s="4" t="s">
        <f>=HYPERLINK("https://www.leilaoonline.net/lote/detalhe/212358", " ROÇADEIRA. - LOC. PEDRANÓPOLIS/SP (FAZENDA AGROMAR)")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=HYPERLINK("https://www.leilaoonline.net/lote/detalhe/212360", "11657")</f>
      </c>
      <c r="B19" s="4" t="s">
        <f>=HYPERLINK("https://www.leilaoonline.net/lote/detalhe/212360", " REBOQUE ROBUST CRG; ANO 2011/2011. (CARRETA SERVIÇOS GERAIS) - LOC. PEDRANÓPOLIS/SP (FAZENDA AGROMAR)")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=HYPERLINK("https://www.leilaoonline.net/lote/detalhe/212353", "11658")</f>
      </c>
      <c r="B20" s="4" t="s">
        <f>=HYPERLINK("https://www.leilaoonline.net/lote/detalhe/212353", " BOMBA PARA HERBICIDA. - LOC. PEDRANÓPOLIS/SP (FAZENDA AGROMAR)")</f>
      </c>
      <c r="C20" s="4" t="inlineStr">
        <is>
          <t>Vendido</t>
        </is>
      </c>
      <c r="D20" s="4" t="inlineStr">
        <is>
          <t>49</t>
        </is>
      </c>
      <c r="E20" s="5" t="inlineStr">
        <is>
          <t>11.200,00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=HYPERLINK("https://www.leilaoonline.net/lote/detalhe/212356", "11659")</f>
      </c>
      <c r="B21" s="4" t="s">
        <f>=HYPERLINK("https://www.leilaoonline.net/lote/detalhe/212356", " FORRAGEIRA JF 90. - LOC. PEDRANÓPOLIS/SP (FAZENDA AGROMAR)")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=HYPERLINK("https://www.leilaoonline.net/lote/detalhe/212359", "11660")</f>
      </c>
      <c r="B22" s="4" t="s">
        <f>=HYPERLINK("https://www.leilaoonline.net/lote/detalhe/212359", " ARADO  IKEDA. - LOC. PEDRANÓPOLIS/SP (FAZENDA AGROMAR)")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=HYPERLINK("https://www.leilaoonline.net/lote/detalhe/212342", "11661")</f>
      </c>
      <c r="B23" s="4" t="s">
        <f>=HYPERLINK("https://www.leilaoonline.net/lote/detalhe/212342", " CARRETA DE CALCARIO LANCER. - LOC. PEDRANÓPOLIS/SP (FAZENDA AGROMAR)")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=HYPERLINK("https://www.leilaoonline.net/lote/detalhe/212344", "11662")</f>
      </c>
      <c r="B24" s="4" t="s">
        <f>=HYPERLINK("https://www.leilaoonline.net/lote/detalhe/212344", " CARRETA SERVIÇOS GERAIS. - LOC. PEDRANÓPOLIS/SP (FAZENDA AGROMAR)")</f>
      </c>
      <c r="C24" s="4" t="inlineStr">
        <is>
          <t>Vendido</t>
        </is>
      </c>
      <c r="D24" s="4" t="inlineStr">
        <is>
          <t>20</t>
        </is>
      </c>
      <c r="E24" s="5" t="inlineStr">
        <is>
          <t>6.900,00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=HYPERLINK("https://www.leilaoonline.net/lote/detalhe/212345", "11663")</f>
      </c>
      <c r="B25" s="4" t="s">
        <f>=HYPERLINK("https://www.leilaoonline.net/lote/detalhe/212345", " TANQUE FERTILIZANTE DEL - 2000 FERTILANCE. - LOC. PEDRANÓPOLIS/SP (FAZENDA AGROMAR)")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=HYPERLINK("https://www.leilaoonline.net/lote/detalhe/212349", "11664")</f>
      </c>
      <c r="B26" s="4" t="s">
        <f>=HYPERLINK("https://www.leilaoonline.net/lote/detalhe/212349", "(VEJA VIDEO) TRATOR VALTRA BH 180; ANO 2013. - LOC. PEDRANÓPOLIS/SP (FAZENDA AGROMAR)")</f>
      </c>
      <c r="C26" s="4" t="inlineStr">
        <is>
          <t>Vendido</t>
        </is>
      </c>
      <c r="D26" s="4" t="inlineStr">
        <is>
          <t>108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=HYPERLINK("https://www.leilaoonline.net/lote/detalhe/212343", "11665")</f>
      </c>
      <c r="B27" s="4" t="s">
        <f>=HYPERLINK("https://www.leilaoonline.net/lote/detalhe/212343", "(VEJA VÍDEO) CAMINHÃO FORD F12000 160 ANO 2001/2002; BRANCO. - LOC. PEDRANÓPOLIS/SP (FAZENDA AGROMAR)")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=HYPERLINK("https://www.leilaoonline.net/lote/detalhe/212355", "11666")</f>
      </c>
      <c r="B28" s="4" t="s">
        <f>=HYPERLINK("https://www.leilaoonline.net/lote/detalhe/212355", "(VEJA VÍDEO) TRATOR JHON DEERE; ANO  2011. - LOC. PEDRANÓPOLIS/SP (FAZENDA AGROMAR)")</f>
      </c>
      <c r="C28" s="4" t="inlineStr">
        <is>
          <t>Vendido</t>
        </is>
      </c>
      <c r="D28" s="4" t="inlineStr">
        <is>
          <t>50</t>
        </is>
      </c>
      <c r="E28" s="5" t="inlineStr">
        <is>
          <t>85.000,00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=HYPERLINK("https://www.leilaoonline.net/lote/detalhe/212348", "11667")</f>
      </c>
      <c r="B29" s="4" t="s">
        <f>=HYPERLINK("https://www.leilaoonline.net/lote/detalhe/212348", "(VEJA VÍDEO) TRATOR JHON DEERE 5085E; ANO 2013. - LOC. PEDRANÓPOLIS/SP (FAZENDA AGROMAR)")</f>
      </c>
      <c r="C29" s="4" t="inlineStr">
        <is>
          <t>Vendido</t>
        </is>
      </c>
      <c r="D29" s="4" t="inlineStr">
        <is>
          <t>58</t>
        </is>
      </c>
      <c r="E29" s="5" t="inlineStr">
        <is>
          <t>92.000,00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=HYPERLINK("https://www.leilaoonline.net/lote/detalhe/212363", "11668")</f>
      </c>
      <c r="B30" s="4" t="s">
        <f>=HYPERLINK("https://www.leilaoonline.net/lote/detalhe/212363", "(VEJA VÍDEO) FORD F250 XLT L; ANO 2001/2001; PRATA. - LOC. PEDRANÓPOLIS/SP (FAZENDA AGROMAR)")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79.000,00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=HYPERLINK("https://www.leilaoonline.net/lote/detalhe/212362", "11669")</f>
      </c>
      <c r="B31" s="4" t="s">
        <f>=HYPERLINK("https://www.leilaoonline.net/lote/detalhe/212362", " (VEJA VÍDEO) TRATOR VALTRA BM 125; ANO 2010. - LOC. PEDRANÓPOLIS/SP (FAZENDA AGROMAR)")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159.000,00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=HYPERLINK("https://www.leilaoonline.net/lote/detalhe/212346", "12093")</f>
      </c>
      <c r="B32" s="4" t="s">
        <f>=HYPERLINK("https://www.leilaoonline.net/lote/detalhe/212346", "(VEJA VÍDEO) CAMINHÃO GM/CHEVROLET A20 CUSTOM; ANO 1990/1990; BRANCO. (CARROCERIA BOIADEIRA) - LOC. PEDRANÓPOLIS/SP (FAZENDA AGROMAR)")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=HYPERLINK("https://www.leilaoonline.net/lote/detalhe/212361", "12094")</f>
      </c>
      <c r="B33" s="4" t="s">
        <f>=HYPERLINK("https://www.leilaoonline.net/lote/detalhe/212361", "(VEJA VÍDEO) TRATOR NEW HOLLAND 4630; ANO 1994. - LOC. PEDRANÓPOLIS/SP (FAZENDA AGROMAR)")</f>
      </c>
      <c r="C33" s="4" t="inlineStr">
        <is>
          <t>Vendido</t>
        </is>
      </c>
      <c r="D33" s="4" t="inlineStr">
        <is>
          <t>34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=HYPERLINK("https://www.leilaoonline.net/lote/detalhe/212364", "12095")</f>
      </c>
      <c r="B34" s="4" t="s">
        <f>=HYPERLINK("https://www.leilaoonline.net/lote/detalhe/212364", "(VEJA VÍDEO) CAMINHÃO VOLKSWAGEN 13.180 EURO3 WORKER; ANO 2008/20008; BRANCO. (CARROCERIA BOIADEIRA) - LOC. PEDRANÓPOLIS/SP (FAZENDA AGROMAR)")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=HYPERLINK("https://www.leilaoonline.net/lote/detalhe/212372", "12096")</f>
      </c>
      <c r="B35" s="4" t="s">
        <f>=HYPERLINK("https://www.leilaoonline.net/lote/detalhe/212372", " REBOQUE RODOVIARIA RQ CI HI; ANO 1988/1988; VERDE. - LOC. PEDRANÓPOLIS/SP (FAZENDA AGROMAR)")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=HYPERLINK("https://www.leilaoonline.net/lote/detalhe/212365", "12097")</f>
      </c>
      <c r="B36" s="4" t="s">
        <f>=HYPERLINK("https://www.leilaoonline.net/lote/detalhe/212365", "(VEJA VÍDEO) TRATOR MASSEY FERGUNSON 250; ANO 1978. - LOC. PEDRANÓPOLIS/SP (FAZENDA AGROMAR)")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=HYPERLINK("https://www.leilaoonline.net/lote/detalhe/212366", "12098")</f>
      </c>
      <c r="B37" s="4" t="s">
        <f>=HYPERLINK("https://www.leilaoonline.net/lote/detalhe/212366", "(VEJA VÍDEO) CAMINHÃO INTERNACIONAL 4400P7 6X4; ANO 2014/2014; BRANCO. (CARROCERIA BASCULANTE) - LOC. PEDRANÓPOLIS/SP (FAZENDA AGROMAR)")</f>
      </c>
      <c r="C37" s="4" t="inlineStr">
        <is>
          <t>Não vendido</t>
        </is>
      </c>
      <c r="D37" s="4" t="inlineStr">
        <is>
          <t>83</t>
        </is>
      </c>
      <c r="E37" s="5" t="inlineStr">
        <is>
          <t>164.000,00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=HYPERLINK("https://www.leilaoonline.net/lote/detalhe/212369", "12099")</f>
      </c>
      <c r="B38" s="4" t="s">
        <f>=HYPERLINK("https://www.leilaoonline.net/lote/detalhe/212369", "(VEJA VÍDEO) CAMINHÃO VOLKSWAGEN 13.150; ANO 2000/2000; BRANCO. (CARROCERIA BOIADEIRA) - LOC. PEDRANÓPOLIS/SP (FAZENDA AGROMAR)")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=HYPERLINK("https://www.leilaoonline.net/lote/detalhe/212367", "12101")</f>
      </c>
      <c r="B39" s="4" t="s">
        <f>=HYPERLINK("https://www.leilaoonline.net/lote/detalhe/212367", "(VEJA VÍDEO) TRATOR LS U60; ANO 2022. - LOC. PEDRANÓPOLIS/SP (FAZENDA AGROMAR)")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=HYPERLINK("https://www.leilaoonline.net/lote/detalhe/212370", "12103")</f>
      </c>
      <c r="B40" s="4" t="s">
        <f>=HYPERLINK("https://www.leilaoonline.net/lote/detalhe/212370", " 2 TRANBORDOS VTX10000; ANO 2012. - LOC. UNIÃO DE MINAS ")</f>
      </c>
      <c r="C40" s="4" t="inlineStr">
        <is>
          <t>Vendido</t>
        </is>
      </c>
      <c r="D40" s="4" t="inlineStr">
        <is>
          <t>32</t>
        </is>
      </c>
      <c r="E40" s="5" t="inlineStr">
        <is>
          <t>52.000,00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=HYPERLINK("https://www.leilaoonline.net/lote/detalhe/212371", "12104")</f>
      </c>
      <c r="B41" s="4" t="s">
        <f>=HYPERLINK("https://www.leilaoonline.net/lote/detalhe/212371", " GM S10 2.4 RONTAN AMB; ANO 2001/2002; BRANCO. - LOC. PEDRANÓPOLIS/SP (FAZENDA AGROMAR)")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2026-03-26T12:13:27.00Z</dcterms:created>
  <dc:creator>Tellks Tecnologia</dc:creator>
  <cp:revision>0</cp:revision>
</cp:coreProperties>
</file>