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=HYPERLINK("https://www.leilaoonline.net/lote/detalhe/218063", "1001")</f>
      </c>
      <c r="B11" s="4" t="s">
        <f>=HYPERLINK("https://www.leilaoonline.net/lote/detalhe/218063", "[ VÍDEO ] MITISUBISHI L200 4X4 GL. ANO 2010")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29.500,00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=HYPERLINK("https://www.leilaoonline.net/lote/detalhe/218046", "1002")</f>
      </c>
      <c r="B12" s="4" t="s">
        <f>=HYPERLINK("https://www.leilaoonline.net/lote/detalhe/218046",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=HYPERLINK("https://www.leilaoonline.net/lote/detalhe/218057", "1003")</f>
      </c>
      <c r="B13" s="4" t="s">
        <f>=HYPERLINK("https://www.leilaoonline.net/lote/detalhe/218057", "[ VÍDEOS ] BARCO DE PESCA "REIS DA PESCA"")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=HYPERLINK("https://www.leilaoonline.net/lote/detalhe/218064", "1005")</f>
      </c>
      <c r="B14" s="4" t="s">
        <f>=HYPERLINK("https://www.leilaoonline.net/lote/detalhe/218064", "SUCATA - FIAT UNO MILLE FIRE FLEX - 2005/2006")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990,00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=HYPERLINK("https://www.leilaoonline.net/lote/detalhe/218065", "1006")</f>
      </c>
      <c r="B15" s="4" t="s">
        <f>=HYPERLINK("https://www.leilaoonline.net/lote/detalhe/218065", "VW GOL 1.6 RALLYE ANO 2012/2013 /COR PRETA /FLEX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=HYPERLINK("https://www.leilaoonline.net/lote/detalhe/218062", "1007")</f>
      </c>
      <c r="B16" s="4" t="s">
        <f>=HYPERLINK("https://www.leilaoonline.net/lote/detalhe/218062", "VW / PARATI 1.8 CONFORT L . FLEX. ANO 06/06")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=HYPERLINK("https://www.leilaoonline.net/lote/detalhe/218066", "1008")</f>
      </c>
      <c r="B17" s="4" t="s">
        <f>=HYPERLINK("https://www.leilaoonline.net/lote/detalhe/218066", "FIAT / UNO VIVACE 1.0 - ANO 10/11 - COR PRATA - FLEX")</f>
      </c>
      <c r="C17" s="4" t="inlineStr">
        <is>
          <t>Lote retirado</t>
        </is>
      </c>
      <c r="D17" s="4" t="inlineStr">
        <is>
          <t>2</t>
        </is>
      </c>
      <c r="E17" s="5" t="inlineStr">
        <is>
          <t>10.200,00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=HYPERLINK("https://www.leilaoonline.net/lote/detalhe/218067", "1009")</f>
      </c>
      <c r="B18" s="4" t="s">
        <f>=HYPERLINK("https://www.leilaoonline.net/lote/detalhe/218067", "[ VÍDEO ] MITSUBISHI / PAJERO SPORT 4X4 ANO 00/00 - COR PRATA - DIESEL")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=HYPERLINK("https://www.leilaoonline.net/lote/detalhe/218051", "1012")</f>
      </c>
      <c r="B19" s="4" t="s">
        <f>=HYPERLINK("https://www.leilaoonline.net/lote/detalhe/218051", " Nissan Frontier S. 4x4. Diesel. Ano 2014")</f>
      </c>
      <c r="C19" s="4" t="inlineStr">
        <is>
          <t>Lote retirado</t>
        </is>
      </c>
      <c r="D19" s="4" t="inlineStr">
        <is>
          <t>1</t>
        </is>
      </c>
      <c r="E19" s="5" t="inlineStr">
        <is>
          <t>39.500,00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=HYPERLINK("https://www.leilaoonline.net/lote/detalhe/218053", "1016")</f>
      </c>
      <c r="B20" s="4" t="s">
        <f>=HYPERLINK("https://www.leilaoonline.net/lote/detalhe/218053", "FORD RURAL WILLYS GASOLINA E GNV. ANO 1966")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=HYPERLINK("https://www.leilaoonline.net/lote/detalhe/218054", "1017")</f>
      </c>
      <c r="B21" s="4" t="s">
        <f>=HYPERLINK("https://www.leilaoonline.net/lote/detalhe/218054", " FIAT / STRADA WORKING ANO 2013/2014 - BRANCA - FLEX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=HYPERLINK("https://www.leilaoonline.net/lote/detalhe/218070", "2000")</f>
      </c>
      <c r="B22" s="4" t="s">
        <f>=HYPERLINK("https://www.leilaoonline.net/lote/detalhe/218070", "BAÚ PARA TRANSPORTE DE CAVALO / ANO 2018 - MARCA FORTELEVE / CAMINHÃO 3/4 - CAPAC. 5 CAVALOS - COM CAMA E RAMPA  ELÉTRICA - 6MTS COMP. /87CM LARGURA DO CHASSI")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=HYPERLINK("https://www.leilaoonline.net/lote/detalhe/219004", "2001")</f>
      </c>
      <c r="B23" s="4" t="s">
        <f>=HYPERLINK("https://www.leilaoonline.net/lote/detalhe/219004", "SCANIA T112 H 4X2 ANO 1986/1986 - DIESEL")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=HYPERLINK("https://www.leilaoonline.net/lote/detalhe/219005", "2002")</f>
      </c>
      <c r="B24" s="4" t="s">
        <f>=HYPERLINK("https://www.leilaoonline.net/lote/detalhe/219005", "MERCEDES BENZ L 1516 ANO 1979/1980 - DIESEL - TANQUE DE FIBRA Aprox. 20.000 LITROS. BOMBA D´ÁGUA INOVA BOMBAS, CANHÃO, CEBOLÃO, MANGUEIRA APROX. 25 MTS.")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=HYPERLINK("https://www.leilaoonline.net/lote/detalhe/219274", "2003")</f>
      </c>
      <c r="B25" s="4" t="s">
        <f>=HYPERLINK("https://www.leilaoonline.net/lote/detalhe/219274", "VOLVO / FH12 380 4X2T - ANO 02/02 - COR BRANCA-DIESEL")</f>
      </c>
      <c r="C25" s="4" t="inlineStr">
        <is>
          <t>Lote retirado</t>
        </is>
      </c>
      <c r="D25" s="4" t="inlineStr">
        <is>
          <t>1</t>
        </is>
      </c>
      <c r="E25" s="5" t="inlineStr">
        <is>
          <t>36.000,00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=HYPERLINK("https://www.leilaoonline.net/lote/detalhe/218049", "2004")</f>
      </c>
      <c r="B26" s="4" t="s">
        <f>=HYPERLINK("https://www.leilaoonline.net/lote/detalhe/218049", "CAMINHÃO VW 17.190 WORKER. ANO: 2012 / 2013. REVISADO. FUNCIONANDO. PNEUS SEMI NOVOS. CAMINHÂO NO CHASSI. EQUIPAMENTO NÂO INCLUSO.")</f>
      </c>
      <c r="C26" s="4" t="inlineStr">
        <is>
          <t>Lote retirado</t>
        </is>
      </c>
      <c r="D26" s="4" t="inlineStr">
        <is>
          <t>1</t>
        </is>
      </c>
      <c r="E26" s="5" t="inlineStr">
        <is>
          <t>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=HYPERLINK("https://www.leilaoonline.net/lote/detalhe/218050", "2005")</f>
      </c>
      <c r="B27" s="4" t="s">
        <f>=HYPERLINK("https://www.leilaoonline.net/lote/detalhe/218050", "CAMINHÃO VW 17.190 WORKER. ANO 2012/ 2013. REVISADO. FUNCIONANDO. PNEUS SEMI NOVOS. EQUIPAMENTO NÃO INCLUSO.")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130.000,00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=HYPERLINK("https://www.leilaoonline.net/lote/detalhe/219275", "2006")</f>
      </c>
      <c r="B28" s="4" t="s">
        <f>=HYPERLINK("https://www.leilaoonline.net/lote/detalhe/219275", "SEMI-REBOQUE/FACCHINI CF- ANO 1999/2000 - 3 EIXOS")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=HYPERLINK("https://www.leilaoonline.net/lote/detalhe/218052", "2009")</f>
      </c>
      <c r="B29" s="4" t="s">
        <f>=HYPERLINK("https://www.leilaoonline.net/lote/detalhe/218052", " CAVALO 6X2 VOLVO FH 380-6X2. ANO 2004")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=HYPERLINK("https://www.leilaoonline.net/lote/detalhe/218055", "2011")</f>
      </c>
      <c r="B30" s="4" t="s">
        <f>=HYPERLINK("https://www.leilaoonline.net/lote/detalhe/218055", "VW 12.170  BT ANO 1999/1999 - BRANCA - DIESEL - TOCO -no chassi")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=HYPERLINK("https://www.leilaoonline.net/lote/detalhe/217951", "3000")</f>
      </c>
      <c r="B31" s="4" t="s">
        <f>=HYPERLINK("https://www.leilaoonline.net/lote/detalhe/217951", "PÁ CARREGADEIRA KOMATSU  MOD.WA-380 /209 - ano 2009 - SEM TORQUE - COM MOTOR CUMMINS ELETRÔNICO")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=HYPERLINK("https://www.leilaoonline.net/lote/detalhe/217995", "3001")</f>
      </c>
      <c r="B32" s="4" t="s">
        <f>=HYPERLINK("https://www.leilaoonline.net/lote/detalhe/217995", "[ VÍDEO ] PICADOR FLORESTAL FEZER MÓVEL ANO 2013 - Aprox. 1.000 HORAS - (POUCO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560.000,00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=HYPERLINK("https://www.leilaoonline.net/lote/detalhe/218068", "3002")</f>
      </c>
      <c r="B33" s="4" t="s">
        <f>=HYPERLINK("https://www.leilaoonline.net/lote/detalhe/218068", "Escavadeira Volvo EC 240B. Ano 2010")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=HYPERLINK("https://www.leilaoonline.net/lote/detalhe/217916", "3003")</f>
      </c>
      <c r="B34" s="4" t="s">
        <f>=HYPERLINK("https://www.leilaoonline.net/lote/detalhe/217916", "Pá Carregadeira Caterpillar mod. 924H ano 2012. Aprox. 10.700 horas (cabine original)")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=HYPERLINK("https://www.leilaoonline.net/lote/detalhe/217920", "3004")</f>
      </c>
      <c r="B35" s="4" t="s">
        <f>=HYPERLINK("https://www.leilaoonline.net/lote/detalhe/217920", "[ VÍDEOS ] ESCAVADEIRA HIDRÁULICA CATERPILLAR MOD. 312 DL ANO 2014. MOTOR MAXION S4T - APROX. 6.000 HRS.")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=HYPERLINK("https://www.leilaoonline.net/lote/detalhe/217922", "3005")</f>
      </c>
      <c r="B36" s="4" t="s">
        <f>=HYPERLINK("https://www.leilaoonline.net/lote/detalhe/217922", "ESCAVADEIRA CATERPILLAR MOD. 315 ANO 2007")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5000.00</t>
        </is>
      </c>
    </row>
    <row collapsed="false" customFormat="false" customHeight="false" hidden="false" ht="12.1" outlineLevel="0" r="37">
      <c r="A37" s="5" t="s">
        <f>=HYPERLINK("https://www.leilaoonline.net/lote/detalhe/217928", "3006")</f>
      </c>
      <c r="B37" s="4" t="s">
        <f>=HYPERLINK("https://www.leilaoonline.net/lote/detalhe/217928", "PÁ CARREGADEIRA SDLG MOD. LG936L ANO 2006")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=HYPERLINK("https://www.leilaoonline.net/lote/detalhe/217933", "3007")</f>
      </c>
      <c r="B38" s="4" t="s">
        <f>=HYPERLINK("https://www.leilaoonline.net/lote/detalhe/217933", "[ VÍDEO ] Escavadeira Volvo Ec 220D Ano 2015 Operacional.")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290.000,00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=HYPERLINK("https://www.leilaoonline.net/lote/detalhe/217908", "3008")</f>
      </c>
      <c r="B39" s="4" t="s">
        <f>=HYPERLINK("https://www.leilaoonline.net/lote/detalhe/217908", " TRATOR DEUTZ DM ANO 1963 -CILINDROS REFRIGERADOS A AR (ORIGINAL)")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=HYPERLINK("https://www.leilaoonline.net/lote/detalhe/217959", "3009")</f>
      </c>
      <c r="B40" s="4" t="s">
        <f>=HYPERLINK("https://www.leilaoonline.net/lote/detalhe/217959", "EMPILHADEIRA  MARCA HELI MOD. CPC D100 - CAPAC. 10 TON. ANO 2012 -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=HYPERLINK("https://www.leilaoonline.net/lote/detalhe/219276", "3010")</f>
      </c>
      <c r="B41" s="4" t="s">
        <f>=HYPERLINK("https://www.leilaoonline.net/lote/detalhe/219276", "PÁ CARREGADEIRA SDLG MOD. 936 ANO 2010")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=HYPERLINK("https://www.leilaoonline.net/lote/detalhe/218033", "3011")</f>
      </c>
      <c r="B42" s="4" t="s">
        <f>=HYPERLINK("https://www.leilaoonline.net/lote/detalhe/218033", "ESCAVADEIRA CATERPILLAR MOD. 320GC ANO 2021 4 CILINDROS -  1.000 HRS APROX. -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=HYPERLINK("https://www.leilaoonline.net/lote/detalhe/217950", "3013")</f>
      </c>
      <c r="B43" s="4" t="s">
        <f>=HYPERLINK("https://www.leilaoonline.net/lote/detalhe/217950", "[ VÍDEO ] PÁ CARREGADEIRA KOMATSU  MOD. WA-320   ANO 2007")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150.000,00</t>
        </is>
      </c>
      <c r="F43" s="4" t="inlineStr">
        <is>
          <t>10000.00</t>
        </is>
      </c>
    </row>
    <row collapsed="false" customFormat="false" customHeight="false" hidden="false" ht="12.1" outlineLevel="0" r="44">
      <c r="A44" s="5" t="s">
        <f>=HYPERLINK("https://www.leilaoonline.net/lote/detalhe/217956", "3015")</f>
      </c>
      <c r="B44" s="4" t="s">
        <f>=HYPERLINK("https://www.leilaoonline.net/lote/detalhe/217956", "[ VÍDEO ] PÁ CARREGADEIRA MICHIGAN MOD. 55C ARTICULADA TRANSMISSÃO CLARCK DANA 22.000 - ANO APROX. 1995. BATERIA NOVA")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=HYPERLINK("https://www.leilaoonline.net/lote/detalhe/217955", "3016")</f>
      </c>
      <c r="B45" s="4" t="s">
        <f>=HYPERLINK("https://www.leilaoonline.net/lote/detalhe/217955", "[ VÍDEO ] PÁ CARREGADEIRA MICHIGAN MOD. 55C ARTICULADA TRANSMISSÃO 18.000 - ANO APROX. 1995. BATERIA NOVA")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=HYPERLINK("https://www.leilaoonline.net/lote/detalhe/218028", "3021")</f>
      </c>
      <c r="B46" s="4" t="s">
        <f>=HYPERLINK("https://www.leilaoonline.net/lote/detalhe/218028", " PÁ CARREGADEIRA NEW HOLLND MOD. 12B ANO 2008")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129.000,00</t>
        </is>
      </c>
      <c r="F46" s="4" t="inlineStr">
        <is>
          <t>750.00</t>
        </is>
      </c>
    </row>
    <row collapsed="false" customFormat="false" customHeight="false" hidden="false" ht="12.1" outlineLevel="0" r="47">
      <c r="A47" s="5" t="s">
        <f>=HYPERLINK("https://www.leilaoonline.net/lote/detalhe/218025", "3022")</f>
      </c>
      <c r="B47" s="4" t="s">
        <f>=HYPERLINK("https://www.leilaoonline.net/lote/detalhe/218025", " PÁ CARREGADEIRA CASE MOD. W20E ANO 2011")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220.000,00</t>
        </is>
      </c>
      <c r="F47" s="4" t="inlineStr">
        <is>
          <t>750.00</t>
        </is>
      </c>
    </row>
    <row collapsed="false" customFormat="false" customHeight="false" hidden="false" ht="12.1" outlineLevel="0" r="48">
      <c r="A48" s="5" t="s">
        <f>=HYPERLINK("https://www.leilaoonline.net/lote/detalhe/218027", "3023")</f>
      </c>
      <c r="B48" s="4" t="s">
        <f>=HYPERLINK("https://www.leilaoonline.net/lote/detalhe/218027", " PÁ CARREGADEIRA FIATALLIS MOD. 1900B ANO 1980 MOTOR 352 TRANSMISSÃO CLARKVILLE 28")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79.000,00</t>
        </is>
      </c>
      <c r="F48" s="4" t="inlineStr">
        <is>
          <t>750.00</t>
        </is>
      </c>
    </row>
    <row collapsed="false" customFormat="false" customHeight="false" hidden="false" ht="12.1" outlineLevel="0" r="49">
      <c r="A49" s="5" t="s">
        <f>=HYPERLINK("https://www.leilaoonline.net/lote/detalhe/218029", "3024")</f>
      </c>
      <c r="B49" s="4" t="s">
        <f>=HYPERLINK("https://www.leilaoonline.net/lote/detalhe/218029", " PÁ CARREGADEIRA MICHIGAN MOD. 75III ANO 1978")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62.000,00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=HYPERLINK("https://www.leilaoonline.net/lote/detalhe/218026", "3025")</f>
      </c>
      <c r="B50" s="4" t="s">
        <f>=HYPERLINK("https://www.leilaoonline.net/lote/detalhe/218026", " EXTRUSORA DE MEIO FIO MOTOR A GASOLINA")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=HYPERLINK("https://www.leilaoonline.net/lote/detalhe/218043", "3028")</f>
      </c>
      <c r="B51" s="4" t="s">
        <f>=HYPERLINK("https://www.leilaoonline.net/lote/detalhe/218043", "3 PNEUS 24.5 ARO32 - DIAGONAL")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=HYPERLINK("https://www.leilaoonline.net/lote/detalhe/218044", "4004")</f>
      </c>
      <c r="B52" s="4" t="s">
        <f>=HYPERLINK("https://www.leilaoonline.net/lote/detalhe/218044", "Guindaste marca Bantam modelo S628, 18 toneladas, ano 1985, lança 22 mts, motor Cummins, e lança Aux Gibi 4 mts. Parou funcionando. Necessário manutenção.")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=HYPERLINK("https://www.leilaoonline.net/lote/detalhe/218048", "4005")</f>
      </c>
      <c r="B53" s="4" t="s">
        <f>=HYPERLINK("https://www.leilaoonline.net/lote/detalhe/218048", "GUINDASTE CLARCK MOD. 720 ANO 1986 - 20 TON. - MOTOR MERCEDES BENZ 352")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=HYPERLINK("https://www.leilaoonline.net/lote/detalhe/218056", "4006")</f>
      </c>
      <c r="B54" s="4" t="s">
        <f>=HYPERLINK("https://www.leilaoonline.net/lote/detalhe/218056", "Munck madal 11500,  2 lanças,  para 5 t pe")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=HYPERLINK("https://www.leilaoonline.net/lote/detalhe/217963", "5000")</f>
      </c>
      <c r="B55" s="4" t="s">
        <f>=HYPERLINK("https://www.leilaoonline.net/lote/detalhe/217963", "PULVERIZADOR STARA MOD. FÊNIX 3000 - ANO 2008")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=HYPERLINK("https://www.leilaoonline.net/lote/detalhe/217938", "5006")</f>
      </c>
      <c r="B56" s="4" t="s">
        <f>=HYPERLINK("https://www.leilaoonline.net/lote/detalhe/217938", "SUBSOLADOR CIVEMASA P/ 7 HASTES -POTENCIA REQUERIDA 250CV OU MAIS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=HYPERLINK("https://www.leilaoonline.net/lote/detalhe/217912", "5007")</f>
      </c>
      <c r="B57" s="4" t="s">
        <f>=HYPERLINK("https://www.leilaoonline.net/lote/detalhe/217912", " Arado. Marca Líder. 3 Discos")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=HYPERLINK("https://www.leilaoonline.net/lote/detalhe/217926", "5008")</f>
      </c>
      <c r="B58" s="4" t="s">
        <f>=HYPERLINK("https://www.leilaoonline.net/lote/detalhe/217926", "ARADO 3 BACIAS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=HYPERLINK("https://www.leilaoonline.net/lote/detalhe/217957", "5010")</f>
      </c>
      <c r="B59" s="4" t="s">
        <f>=HYPERLINK("https://www.leilaoonline.net/lote/detalhe/217957", "[ VÍDEOS ] Plantadeira Jumil 04 linhas.  Pouco uso.  Muito conservada.  Pronta para uso . Revisada.  Entrelinhas regulada para 70 centímetros. Ano 1987")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=HYPERLINK("https://www.leilaoonline.net/lote/detalhe/217940", "5011")</f>
      </c>
      <c r="B60" s="4" t="s">
        <f>=HYPERLINK("https://www.leilaoonline.net/lote/detalhe/217940", " Adubador de disco 1250H e Sulcador 3 PTS Hidraulico. Marca DMB. Ano 2016")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=HYPERLINK("https://www.leilaoonline.net/lote/detalhe/217939", "5012")</f>
      </c>
      <c r="B61" s="4" t="s">
        <f>=HYPERLINK("https://www.leilaoonline.net/lote/detalhe/217939", " Super Cultivador e Sulcador São Francisco com motor hidraulico. Marca DMB. Ano 2006")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=HYPERLINK("https://www.leilaoonline.net/lote/detalhe/217943", "5013")</f>
      </c>
      <c r="B62" s="4" t="s">
        <f>=HYPERLINK("https://www.leilaoonline.net/lote/detalhe/217943", " Cobridor de Cana com rolo Compactador.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=HYPERLINK("https://www.leilaoonline.net/lote/detalhe/217942", "5014")</f>
      </c>
      <c r="B63" s="4" t="s">
        <f>=HYPERLINK("https://www.leilaoonline.net/lote/detalhe/217942", " Quebra Lombo com Tanque para aplicação de herbicida.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=HYPERLINK("https://www.leilaoonline.net/lote/detalhe/217948", "5017")</f>
      </c>
      <c r="B64" s="4" t="s">
        <f>=HYPERLINK("https://www.leilaoonline.net/lote/detalhe/217948",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=HYPERLINK("https://www.leilaoonline.net/lote/detalhe/217952", "5018")</f>
      </c>
      <c r="B65" s="4" t="s">
        <f>=HYPERLINK("https://www.leilaoonline.net/lote/detalhe/217952",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=HYPERLINK("https://www.leilaoonline.net/lote/detalhe/217953", "5019")</f>
      </c>
      <c r="B66" s="4" t="s">
        <f>=HYPERLINK("https://www.leilaoonline.net/lote/detalhe/217953",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=HYPERLINK("https://www.leilaoonline.net/lote/detalhe/217954", "5020")</f>
      </c>
      <c r="B67" s="4" t="s">
        <f>=HYPERLINK("https://www.leilaoonline.net/lote/detalhe/217954", "SUCATA PEÇAS PLANTADEIRA JUMIL")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=HYPERLINK("https://www.leilaoonline.net/lote/detalhe/217900", "5022")</f>
      </c>
      <c r="B68" s="4" t="s">
        <f>=HYPERLINK("https://www.leilaoonline.net/lote/detalhe/217900",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=HYPERLINK("https://www.leilaoonline.net/lote/detalhe/217901", "5023")</f>
      </c>
      <c r="B69" s="4" t="s">
        <f>=HYPERLINK("https://www.leilaoonline.net/lote/detalhe/217901", " Plataforma Marca Massey Ferguson. Modelo 5/90")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=HYPERLINK("https://www.leilaoonline.net/lote/detalhe/217902", "5024")</f>
      </c>
      <c r="B70" s="4" t="s">
        <f>=HYPERLINK("https://www.leilaoonline.net/lote/detalhe/217902", " Esparramador de palha. Marca Bandeirantes para colheitadeira Massey Ferguson")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=HYPERLINK("https://www.leilaoonline.net/lote/detalhe/217925", "5025")</f>
      </c>
      <c r="B71" s="4" t="s">
        <f>=HYPERLINK("https://www.leilaoonline.net/lote/detalhe/217925", " GRADE ARADORA")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=HYPERLINK("https://www.leilaoonline.net/lote/detalhe/218006", "5027")</f>
      </c>
      <c r="B72" s="4" t="s">
        <f>=HYPERLINK("https://www.leilaoonline.net/lote/detalhe/218006",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45.000,00</t>
        </is>
      </c>
      <c r="F72" s="4" t="inlineStr">
        <is>
          <t>550.00</t>
        </is>
      </c>
    </row>
    <row collapsed="false" customFormat="false" customHeight="false" hidden="false" ht="12.1" outlineLevel="0" r="73">
      <c r="A73" s="5" t="s">
        <f>=HYPERLINK("https://www.leilaoonline.net/lote/detalhe/218008", "5028")</f>
      </c>
      <c r="B73" s="4" t="s">
        <f>=HYPERLINK("https://www.leilaoonline.net/lote/detalhe/218008",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=HYPERLINK("https://www.leilaoonline.net/lote/detalhe/218007", "5029")</f>
      </c>
      <c r="B74" s="4" t="s">
        <f>=HYPERLINK("https://www.leilaoonline.net/lote/detalhe/218007",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=HYPERLINK("https://www.leilaoonline.net/lote/detalhe/218031", "5030")</f>
      </c>
      <c r="B75" s="4" t="s">
        <f>=HYPERLINK("https://www.leilaoonline.net/lote/detalhe/218031",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=HYPERLINK("https://www.leilaoonline.net/lote/detalhe/218030", "5032")</f>
      </c>
      <c r="B76" s="4" t="s">
        <f>=HYPERLINK("https://www.leilaoonline.net/lote/detalhe/218030", " Calcareadora Tatu 5m³")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=HYPERLINK("https://www.leilaoonline.net/lote/detalhe/218032", "5034")</f>
      </c>
      <c r="B77" s="4" t="s">
        <f>=HYPERLINK("https://www.leilaoonline.net/lote/detalhe/218032", " Carreta de torta dmb /sem tambores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=HYPERLINK("https://www.leilaoonline.net/lote/detalhe/219412", "6000")</f>
      </c>
      <c r="B78" s="4" t="s">
        <f>=HYPERLINK("https://www.leilaoonline.net/lote/detalhe/219412", "SILO Aprox. 20 TON. MEDINDO 5 M², RAIO 1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=HYPERLINK("https://www.leilaoonline.net/lote/detalhe/219413", "6001")</f>
      </c>
      <c r="B79" s="4" t="s">
        <f>=HYPERLINK("https://www.leilaoonline.net/lote/detalhe/219413", "ELEVADOR DE CANECAS MEDINDO 25 M  ALTURA X 0,45X1,00 - CANECAS  0,18 X 0,22")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26.000,00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=HYPERLINK("https://www.leilaoonline.net/lote/detalhe/218069", "6003")</f>
      </c>
      <c r="B80" s="4" t="s">
        <f>=HYPERLINK("https://www.leilaoonline.net/lote/detalhe/218069", "[ VÍDEO ] Mandrilhadora Fuzo 110 54k-96 Herbert Devlieg")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=HYPERLINK("https://www.leilaoonline.net/lote/detalhe/217909", "6007")</f>
      </c>
      <c r="B81" s="4" t="s">
        <f>=HYPERLINK("https://www.leilaoonline.net/lote/detalhe/217909", "Baú 16 pallets Niju Ano 2010. Reformado pintura nova")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18.500,00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=HYPERLINK("https://www.leilaoonline.net/lote/detalhe/217910", "6008")</f>
      </c>
      <c r="B82" s="4" t="s">
        <f>=HYPERLINK("https://www.leilaoonline.net/lote/detalhe/217910", "Capó para MB 1620 com para lama esquerdo")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1.800,00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=HYPERLINK("https://www.leilaoonline.net/lote/detalhe/217905", "6009")</f>
      </c>
      <c r="B83" s="4" t="s">
        <f>=HYPERLINK("https://www.leilaoonline.net/lote/detalhe/217905", " 01 CAPÔ SCANIA 112 -BRANCA")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=HYPERLINK("https://www.leilaoonline.net/lote/detalhe/217903", "6010")</f>
      </c>
      <c r="B84" s="4" t="s">
        <f>=HYPERLINK("https://www.leilaoonline.net/lote/detalhe/217903", " CARRETINHA (3,5 METROS COMPRIMENTO)s/documento")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2.800,00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=HYPERLINK("https://www.leilaoonline.net/lote/detalhe/217906", "6011")</f>
      </c>
      <c r="B85" s="4" t="s">
        <f>=HYPERLINK("https://www.leilaoonline.net/lote/detalhe/217906", " QUINTA RODA P/ CAMINHÃO CANAVIEIRO")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=HYPERLINK("https://www.leilaoonline.net/lote/detalhe/217907", "6012")</f>
      </c>
      <c r="B86" s="4" t="s">
        <f>=HYPERLINK("https://www.leilaoonline.net/lote/detalhe/217907", " LOTE DE VIDROS/COM JANELAS DIVERSOS")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=HYPERLINK("https://www.leilaoonline.net/lote/detalhe/217911", "6014")</f>
      </c>
      <c r="B87" s="4" t="s">
        <f>=HYPERLINK("https://www.leilaoonline.net/lote/detalhe/217911", "GRADE ARADORA CIVEMASA CANAVIEIRA 20X34 " X 370MM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58.000,00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=HYPERLINK("https://www.leilaoonline.net/lote/detalhe/217904", "6015")</f>
      </c>
      <c r="B88" s="4" t="s">
        <f>=HYPERLINK("https://www.leilaoonline.net/lote/detalhe/217904", " CARCAÇA DIFERENCIAL SCANIA 9114 - ANO 2014")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4.700,00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=HYPERLINK("https://www.leilaoonline.net/lote/detalhe/217918", "6018")</f>
      </c>
      <c r="B89" s="4" t="s">
        <f>=HYPERLINK("https://www.leilaoonline.net/lote/detalhe/217918", " Aprox. 20 Rolamentos industriais (8 un.6322 c3, 5 un. 6319 c3 e outros)")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1.100,00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=HYPERLINK("https://www.leilaoonline.net/lote/detalhe/217917", "6019")</f>
      </c>
      <c r="B90" s="4" t="s">
        <f>=HYPERLINK("https://www.leilaoonline.net/lote/detalhe/217917", " Aprox. 27 unidades de Bobinas 24V")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=HYPERLINK("https://www.leilaoonline.net/lote/detalhe/217919", "6020")</f>
      </c>
      <c r="B91" s="4" t="s">
        <f>=HYPERLINK("https://www.leilaoonline.net/lote/detalhe/217919", " Lote com itens diversos - Policorte, ferramentas diversas, balança e outros")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=HYPERLINK("https://www.leilaoonline.net/lote/detalhe/217924", "6023")</f>
      </c>
      <c r="B92" s="4" t="s">
        <f>=HYPERLINK("https://www.leilaoonline.net/lote/detalhe/217924", "02 EIXOS CLARCK DIRECIONAL COMPLETO COM RODAS / PNEUS (4 RODAS E 4 PNEUS)")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=HYPERLINK("https://www.leilaoonline.net/lote/detalhe/217949", "6024")</f>
      </c>
      <c r="B93" s="4" t="s">
        <f>=HYPERLINK("https://www.leilaoonline.net/lote/detalhe/217949", "COMPRESSOR PARAFUSO SCHULTZ 4030")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=HYPERLINK("https://www.leilaoonline.net/lote/detalhe/217921", "6025")</f>
      </c>
      <c r="B94" s="4" t="s">
        <f>=HYPERLINK("https://www.leilaoonline.net/lote/detalhe/217921", " Compressor parafuso kaeser M38. Diesel. 3 cilindros. Ano Fab 2001")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=HYPERLINK("https://www.leilaoonline.net/lote/detalhe/217927", "6026")</f>
      </c>
      <c r="B95" s="4" t="s">
        <f>=HYPERLINK("https://www.leilaoonline.net/lote/detalhe/217927", "SILO VICOM")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=HYPERLINK("https://www.leilaoonline.net/lote/detalhe/217960", "6027")</f>
      </c>
      <c r="B96" s="4" t="s">
        <f>=HYPERLINK("https://www.leilaoonline.net/lote/detalhe/217960", "CONTAINER 6 MTS")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=HYPERLINK("https://www.leilaoonline.net/lote/detalhe/217913", "6028")</f>
      </c>
      <c r="B97" s="4" t="s">
        <f>=HYPERLINK("https://www.leilaoonline.net/lote/detalhe/217913", " 02  tanques de caminhão")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=HYPERLINK("https://www.leilaoonline.net/lote/detalhe/217914", "6029")</f>
      </c>
      <c r="B98" s="4" t="s">
        <f>=HYPERLINK("https://www.leilaoonline.net/lote/detalhe/217914", " Bancada de teste Wabco")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=HYPERLINK("https://www.leilaoonline.net/lote/detalhe/217915", "6030")</f>
      </c>
      <c r="B99" s="4" t="s">
        <f>=HYPERLINK("https://www.leilaoonline.net/lote/detalhe/217915", " Maquina de rebitar freio")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=HYPERLINK("https://www.leilaoonline.net/lote/detalhe/217931", "6032")</f>
      </c>
      <c r="B100" s="4" t="s">
        <f>=HYPERLINK("https://www.leilaoonline.net/lote/detalhe/217931", "01 bicicleta cargueira")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=HYPERLINK("https://www.leilaoonline.net/lote/detalhe/217932", "6033")</f>
      </c>
      <c r="B101" s="4" t="s">
        <f>=HYPERLINK("https://www.leilaoonline.net/lote/detalhe/217932", "1 Compressor")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=HYPERLINK("https://www.leilaoonline.net/lote/detalhe/217929", "6034")</f>
      </c>
      <c r="B102" s="4" t="s">
        <f>=HYPERLINK("https://www.leilaoonline.net/lote/detalhe/217929", " 4 tomadas de força sendo; 2  - Eaton 8 marchas, 1 - Eaton 10 marchas e1 -ZF")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=HYPERLINK("https://www.leilaoonline.net/lote/detalhe/217930", "6035")</f>
      </c>
      <c r="B103" s="4" t="s">
        <f>=HYPERLINK("https://www.leilaoonline.net/lote/detalhe/217930", " 7 filtros Tecfil  PSL523")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=HYPERLINK("https://www.leilaoonline.net/lote/detalhe/217937", "6036")</f>
      </c>
      <c r="B104" s="4" t="s">
        <f>=HYPERLINK("https://www.leilaoonline.net/lote/detalhe/217937", "CONJUNTO 4 PÇS - PROTETOR DE CULTURA PARA AUTOPROPELIDO JACTO UNIPORT 2030 - (SEM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=HYPERLINK("https://www.leilaoonline.net/lote/detalhe/217934", "6037")</f>
      </c>
      <c r="B105" s="4" t="s">
        <f>=HYPERLINK("https://www.leilaoonline.net/lote/detalhe/217934", "Máquina de Pintura de guias e meio-fio. 2.500 Litros. Semi-nova. Reformada.")</f>
      </c>
      <c r="C105" s="4" t="inlineStr">
        <is>
          <t>Lote retirado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=HYPERLINK("https://www.leilaoonline.net/lote/detalhe/217923", "6038")</f>
      </c>
      <c r="B106" s="4" t="s">
        <f>=HYPERLINK("https://www.leilaoonline.net/lote/detalhe/217923", "TORQUE CLARCK 28.000 MODELO COM CONVERSOR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29.500,00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=HYPERLINK("https://www.leilaoonline.net/lote/detalhe/217936", "6039")</f>
      </c>
      <c r="B107" s="4" t="s">
        <f>=HYPERLINK("https://www.leilaoonline.net/lote/detalhe/217936", "[ VÍDEO ] Carrinho Lotucar Completo. Reformado e reforçado")</f>
      </c>
      <c r="C107" s="4" t="inlineStr">
        <is>
          <t>Lote retirado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=HYPERLINK("https://www.leilaoonline.net/lote/detalhe/217935", "6040")</f>
      </c>
      <c r="B108" s="4" t="s">
        <f>=HYPERLINK("https://www.leilaoonline.net/lote/detalhe/217935", "[ VÍDEO ] 50 unidades de Carrinho Lotucar Completos. Reformados e reforçados")</f>
      </c>
      <c r="C108" s="4" t="inlineStr">
        <is>
          <t>Lote retirado</t>
        </is>
      </c>
      <c r="D108" s="4" t="inlineStr">
        <is>
          <t>0</t>
        </is>
      </c>
      <c r="E108" s="5" t="inlineStr">
        <is>
          <t>20.000,00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=HYPERLINK("https://www.leilaoonline.net/lote/detalhe/217941", "6041")</f>
      </c>
      <c r="B109" s="4" t="s">
        <f>=HYPERLINK("https://www.leilaoonline.net/lote/detalhe/217941", " Tanque Coral 2.000 litros com Bomba Andrade Masp 51. Marcas Jacto/Andrade. Ano 2010")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=HYPERLINK("https://www.leilaoonline.net/lote/detalhe/217944", "6044")</f>
      </c>
      <c r="B110" s="4" t="s">
        <f>=HYPERLINK("https://www.leilaoonline.net/lote/detalhe/217944", " DIFERENCIAL VOLVO FH 400 ANO 2010")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=HYPERLINK("https://www.leilaoonline.net/lote/detalhe/217945", "6045")</f>
      </c>
      <c r="B111" s="4" t="s">
        <f>=HYPERLINK("https://www.leilaoonline.net/lote/detalhe/217945", "TANQUE DE AÇO CARBONO CAPACIDADE 60.000 LITROS - COM ESCADA MARINHEIRO")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=HYPERLINK("https://www.leilaoonline.net/lote/detalhe/217946", "6046")</f>
      </c>
      <c r="B112" s="4" t="s">
        <f>=HYPERLINK("https://www.leilaoonline.net/lote/detalhe/217946", " 01 gerador 20KVA")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=HYPERLINK("https://www.leilaoonline.net/lote/detalhe/217947", "6048")</f>
      </c>
      <c r="B113" s="4" t="s">
        <f>=HYPERLINK("https://www.leilaoonline.net/lote/detalhe/217947", "EIXO COM DIFERENCIAL TRASEIRO PARA MB.")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=HYPERLINK("https://www.leilaoonline.net/lote/detalhe/217961", "6057")</f>
      </c>
      <c r="B114" s="4" t="s">
        <f>=HYPERLINK("https://www.leilaoonline.net/lote/detalhe/217961", "Redutor De Velocidade Flender 500cv")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=HYPERLINK("https://www.leilaoonline.net/lote/detalhe/217962", "6058")</f>
      </c>
      <c r="B115" s="4" t="s">
        <f>=HYPERLINK("https://www.leilaoonline.net/lote/detalhe/217962", "Redutor De Velocidade Transmotec 100cv")</f>
      </c>
      <c r="C115" s="4" t="inlineStr">
        <is>
          <t>Lote retirado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=HYPERLINK("https://www.leilaoonline.net/lote/detalhe/217993", "6060")</f>
      </c>
      <c r="B116" s="4" t="s">
        <f>=HYPERLINK("https://www.leilaoonline.net/lote/detalhe/217993", " Motor de popa Suzuki de 40hp")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=HYPERLINK("https://www.leilaoonline.net/lote/detalhe/217991", "6061")</f>
      </c>
      <c r="B117" s="4" t="s">
        <f>=HYPERLINK("https://www.leilaoonline.net/lote/detalhe/217991", " Peça de trator valtra valmet, lateral corneta completa com carcaça, eixos, engrenagens, cubos, e sistema de freios")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=HYPERLINK("https://www.leilaoonline.net/lote/detalhe/217992", "6062")</f>
      </c>
      <c r="B118" s="4" t="s">
        <f>=HYPERLINK("https://www.leilaoonline.net/lote/detalhe/217992", " motor  vw 2.3 preparado para aeronaves ou carros de competição,  tem 2.300 cilindradas e 2 velas por cilindros")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=HYPERLINK("https://www.leilaoonline.net/lote/detalhe/217976", "6063")</f>
      </c>
      <c r="B119" s="4" t="s">
        <f>=HYPERLINK("https://www.leilaoonline.net/lote/detalhe/217976", " lote de pecas de irrigação,  com conexões de linha, registros e 2 canhões proagro modelo 2.700")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=HYPERLINK("https://www.leilaoonline.net/lote/detalhe/217975", "6064")</f>
      </c>
      <c r="B120" s="4" t="s">
        <f>=HYPERLINK("https://www.leilaoonline.net/lote/detalhe/217975", " motor  estacionário  marca yanmar modelo B10")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=HYPERLINK("https://www.leilaoonline.net/lote/detalhe/217974", "6065")</f>
      </c>
      <c r="B121" s="4" t="s">
        <f>=HYPERLINK("https://www.leilaoonline.net/lote/detalhe/217974", " Varredeira mecanica de 6m³ com motor próprio")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250.000,00</t>
        </is>
      </c>
      <c r="F121" s="4" t="inlineStr">
        <is>
          <t>2000.00</t>
        </is>
      </c>
    </row>
    <row collapsed="false" customFormat="false" customHeight="false" hidden="false" ht="12.1" outlineLevel="0" r="122">
      <c r="A122" s="5" t="s">
        <f>=HYPERLINK("https://www.leilaoonline.net/lote/detalhe/217994", "6066")</f>
      </c>
      <c r="B122" s="4" t="s">
        <f>=HYPERLINK("https://www.leilaoonline.net/lote/detalhe/217994", " Carroceria completa de Chevrolet S10 até ano 99. Com protetor de caçamba , lanternas e lona maritima.")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=HYPERLINK("https://www.leilaoonline.net/lote/detalhe/217980", "6067")</f>
      </c>
      <c r="B123" s="4" t="s">
        <f>=HYPERLINK("https://www.leilaoonline.net/lote/detalhe/217980", " Bicicleta elétrica , marca Track e Bikes, modelo TKX 900")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=HYPERLINK("https://www.leilaoonline.net/lote/detalhe/217979", "6068")</f>
      </c>
      <c r="B124" s="4" t="s">
        <f>=HYPERLINK("https://www.leilaoonline.net/lote/detalhe/217979", " Carbureteira automática grande")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=HYPERLINK("https://www.leilaoonline.net/lote/detalhe/217966", "6069")</f>
      </c>
      <c r="B125" s="4" t="s">
        <f>=HYPERLINK("https://www.leilaoonline.net/lote/detalhe/217966", " 02 pistões hidráulicos de levante da plataforma da colheitadeira Massey Ferguson ou Ideal")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=HYPERLINK("https://www.leilaoonline.net/lote/detalhe/217973", "6070")</f>
      </c>
      <c r="B126" s="4" t="s">
        <f>=HYPERLINK("https://www.leilaoonline.net/lote/detalhe/217973", " Pára-choque de trator Valtra Valmet")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=HYPERLINK("https://www.leilaoonline.net/lote/detalhe/217964", "6071")</f>
      </c>
      <c r="B127" s="4" t="s">
        <f>=HYPERLINK("https://www.leilaoonline.net/lote/detalhe/217964", " Par de pneus traseiros da colheitadeira JD 1175, completo com aros, camara e pneus 10.5x18")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=HYPERLINK("https://www.leilaoonline.net/lote/detalhe/217969", "6072")</f>
      </c>
      <c r="B128" s="4" t="s">
        <f>=HYPERLINK("https://www.leilaoonline.net/lote/detalhe/217969", " Par de rodas militares completo com aro. Serve em caminhões e tratores, com camaras e pneus 15.5x18")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=HYPERLINK("https://www.leilaoonline.net/lote/detalhe/217983", "6073")</f>
      </c>
      <c r="B129" s="4" t="s">
        <f>=HYPERLINK("https://www.leilaoonline.net/lote/detalhe/217983", " Unidade hidráulica contendo, reservatorio, comando hidráulico, bomba hidráulica e 2 pistões hidráulicos")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=HYPERLINK("https://www.leilaoonline.net/lote/detalhe/217982", "6074")</f>
      </c>
      <c r="B130" s="4" t="s">
        <f>=HYPERLINK("https://www.leilaoonline.net/lote/detalhe/217982", " Climatizador para cabine de maquinas agricolas ou caminhões")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=HYPERLINK("https://www.leilaoonline.net/lote/detalhe/217988", "6075")</f>
      </c>
      <c r="B131" s="4" t="s">
        <f>=HYPERLINK("https://www.leilaoonline.net/lote/detalhe/217988", " Bomba modelo caracol de alta vazão. Saida de 6 polegadas")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=HYPERLINK("https://www.leilaoonline.net/lote/detalhe/217970", "6076")</f>
      </c>
      <c r="B132" s="4" t="s">
        <f>=HYPERLINK("https://www.leilaoonline.net/lote/detalhe/217970", " Lote contendo 02 centros de rodas originais valtra A850, (servível em outros modelos), 01 kit de peso meia lua para Massey Ferguson, 04 pesos originais Valtra 685 e 03 pesos dianteiros do trator Malves")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4.300,00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=HYPERLINK("https://www.leilaoonline.net/lote/detalhe/217972", "6077")</f>
      </c>
      <c r="B133" s="4" t="s">
        <f>=HYPERLINK("https://www.leilaoonline.net/lote/detalhe/217972", " Concha frontal avulsa basculante no pistao hidráulico")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=HYPERLINK("https://www.leilaoonline.net/lote/detalhe/217968", "6079")</f>
      </c>
      <c r="B134" s="4" t="s">
        <f>=HYPERLINK("https://www.leilaoonline.net/lote/detalhe/217968", " Pneu 18.4.30")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=HYPERLINK("https://www.leilaoonline.net/lote/detalhe/217985", "6080")</f>
      </c>
      <c r="B135" s="4" t="s">
        <f>=HYPERLINK("https://www.leilaoonline.net/lote/detalhe/217985", " Reservatorio plástico original do pulverizador Jacto Arbus 2000")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=HYPERLINK("https://www.leilaoonline.net/lote/detalhe/217978", "6081")</f>
      </c>
      <c r="B136" s="4" t="s">
        <f>=HYPERLINK("https://www.leilaoonline.net/lote/detalhe/217978", " Roda original do Trator Valtra 785, completa com aro, camara e pneu pirelli 18.8.30")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=HYPERLINK("https://www.leilaoonline.net/lote/detalhe/217990", "6082")</f>
      </c>
      <c r="B137" s="4" t="s">
        <f>=HYPERLINK("https://www.leilaoonline.net/lote/detalhe/217990", "  Arado de 3 aivecas reversível no pistão hidráulico")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=HYPERLINK("https://www.leilaoonline.net/lote/detalhe/217989", "6083")</f>
      </c>
      <c r="B138" s="4" t="s">
        <f>=HYPERLINK("https://www.leilaoonline.net/lote/detalhe/217989", " Pulverizador Condor de 800 litros com bomba JP75. Sem uso")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=HYPERLINK("https://www.leilaoonline.net/lote/detalhe/217977", "6084")</f>
      </c>
      <c r="B139" s="4" t="s">
        <f>=HYPERLINK("https://www.leilaoonline.net/lote/detalhe/217977", " Grade frontal de parachoques de tratores")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=HYPERLINK("https://www.leilaoonline.net/lote/detalhe/217967", "6085")</f>
      </c>
      <c r="B140" s="4" t="s">
        <f>=HYPERLINK("https://www.leilaoonline.net/lote/detalhe/217967", " Motobomba com motor de 40hp")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=HYPERLINK("https://www.leilaoonline.net/lote/detalhe/217987", "6086")</f>
      </c>
      <c r="B141" s="4" t="s">
        <f>=HYPERLINK("https://www.leilaoonline.net/lote/detalhe/217987", " 02 unidades Suporte de paralama para trofor Ford linha 600, 610 e 630,")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=HYPERLINK("https://www.leilaoonline.net/lote/detalhe/217965", "6087")</f>
      </c>
      <c r="B142" s="4" t="s">
        <f>=HYPERLINK("https://www.leilaoonline.net/lote/detalhe/217965", " Extensor Volute para adaptar em turbina de pulverizadores natali, k.o ou fmc")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=HYPERLINK("https://www.leilaoonline.net/lote/detalhe/217984", "6088")</f>
      </c>
      <c r="B143" s="4" t="s">
        <f>=HYPERLINK("https://www.leilaoonline.net/lote/detalhe/217984", " Redutor de engrenagens retirado de uma roçadeira")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=HYPERLINK("https://www.leilaoonline.net/lote/detalhe/217981", "6089")</f>
      </c>
      <c r="B144" s="4" t="s">
        <f>=HYPERLINK("https://www.leilaoonline.net/lote/detalhe/217981", " Comando hidráulico completo (com o "tijolinho") original Valtra, retirado de trator Valtra 785")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=HYPERLINK("https://www.leilaoonline.net/lote/detalhe/217986", "6090")</f>
      </c>
      <c r="B145" s="4" t="s">
        <f>=HYPERLINK("https://www.leilaoonline.net/lote/detalhe/217986", " Pneu com roda traseira original retirada de trator Valtra A850 (servível em outrosmodelos), completa com aro presilhas duplas, camara e pneu marca Fate, medida 18.4.30")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=HYPERLINK("https://www.leilaoonline.net/lote/detalhe/217971", "6091")</f>
      </c>
      <c r="B146" s="4" t="s">
        <f>=HYPERLINK("https://www.leilaoonline.net/lote/detalhe/217971", " Plantadeira SEM USO. PST PLUS FLEX de 7 linhas PANTOGRÁFICA. Modificada com kits de melhorias instalados. Veja especificações")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70.000,00</t>
        </is>
      </c>
      <c r="F146" s="4" t="inlineStr">
        <is>
          <t>2000.00</t>
        </is>
      </c>
    </row>
    <row collapsed="false" customFormat="false" customHeight="false" hidden="false" ht="12.1" outlineLevel="0" r="147">
      <c r="A147" s="5" t="s">
        <f>=HYPERLINK("https://www.leilaoonline.net/lote/detalhe/218009", "6092")</f>
      </c>
      <c r="B147" s="4" t="s">
        <f>=HYPERLINK("https://www.leilaoonline.net/lote/detalhe/218009", "Bomba roda d'água , Rochfer")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=HYPERLINK("https://www.leilaoonline.net/lote/detalhe/218024", "6093")</f>
      </c>
      <c r="B148" s="4" t="s">
        <f>=HYPERLINK("https://www.leilaoonline.net/lote/detalhe/218024", "Cabine de caminhão Dodge D750")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=HYPERLINK("https://www.leilaoonline.net/lote/detalhe/217997", "6101")</f>
      </c>
      <c r="B149" s="4" t="s">
        <f>=HYPERLINK("https://www.leilaoonline.net/lote/detalhe/217997", " Cabine suplementar marca Gascom 2 portas")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=HYPERLINK("https://www.leilaoonline.net/lote/detalhe/218000", "6102")</f>
      </c>
      <c r="B150" s="4" t="s">
        <f>=HYPERLINK("https://www.leilaoonline.net/lote/detalhe/218000", " Dolly Randon c/ quinta roda (revisado. Sem direito a documentação)")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18.000,00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=HYPERLINK("https://www.leilaoonline.net/lote/detalhe/217999", "6103")</f>
      </c>
      <c r="B151" s="4" t="s">
        <f>=HYPERLINK("https://www.leilaoonline.net/lote/detalhe/217999", " Dolly Randon c/ quinta roda (revisado. Sem direito a documentação)")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18.000,00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=HYPERLINK("https://www.leilaoonline.net/lote/detalhe/218001", "6104")</f>
      </c>
      <c r="B152" s="4" t="s">
        <f>=HYPERLINK("https://www.leilaoonline.net/lote/detalhe/218001", " Aprox. 81 unidades de balde espremedor novo e seminovo")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=HYPERLINK("https://www.leilaoonline.net/lote/detalhe/218003", "6105")</f>
      </c>
      <c r="B153" s="4" t="s">
        <f>=HYPERLINK("https://www.leilaoonline.net/lote/detalhe/218003", " 27 enceradeiras 350 mm semi novas")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=HYPERLINK("https://www.leilaoonline.net/lote/detalhe/218004", "6106")</f>
      </c>
      <c r="B154" s="4" t="s">
        <f>=HYPERLINK("https://www.leilaoonline.net/lote/detalhe/218004", " Aprox. 49 enceradeiras 350 mm semi novas")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=HYPERLINK("https://www.leilaoonline.net/lote/detalhe/218002", "6108")</f>
      </c>
      <c r="B155" s="4" t="s">
        <f>=HYPERLINK("https://www.leilaoonline.net/lote/detalhe/218002", " Aprox. 41 enceradeiras 350mm e 450mm semi novas")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=HYPERLINK("https://www.leilaoonline.net/lote/detalhe/218005", "6109")</f>
      </c>
      <c r="B156" s="4" t="s">
        <f>=HYPERLINK("https://www.leilaoonline.net/lote/detalhe/218005", " Aprox. 35 lavadoras de alta pressão semi novas")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=HYPERLINK("https://www.leilaoonline.net/lote/detalhe/217996", "6110")</f>
      </c>
      <c r="B157" s="4" t="s">
        <f>=HYPERLINK("https://www.leilaoonline.net/lote/detalhe/217996", "8 pistões, sendo 6 sem uso e 2 usados.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=HYPERLINK("https://www.leilaoonline.net/lote/detalhe/217998", "6111")</f>
      </c>
      <c r="B158" s="4" t="s">
        <f>=HYPERLINK("https://www.leilaoonline.net/lote/detalhe/217998", " Carroceria-Oficina com armários. Marca Gascom")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=HYPERLINK("https://www.leilaoonline.net/lote/detalhe/218037", "6112")</f>
      </c>
      <c r="B159" s="4" t="s">
        <f>=HYPERLINK("https://www.leilaoonline.net/lote/detalhe/218037", " Aprox. 124 Itens de peças para Rompedor Pneumático Tex 31/41. (Veja o Descritivo)")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=HYPERLINK("https://www.leilaoonline.net/lote/detalhe/218036", "6113")</f>
      </c>
      <c r="B160" s="4" t="s">
        <f>=HYPERLINK("https://www.leilaoonline.net/lote/detalhe/218036", " Aprox. 50 Peças de Veiculos Fiat, GM e VW. (Veja o Descritivo)")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=HYPERLINK("https://www.leilaoonline.net/lote/detalhe/218038", "6114")</f>
      </c>
      <c r="B161" s="4" t="s">
        <f>=HYPERLINK("https://www.leilaoonline.net/lote/detalhe/218038", "Motor diesel Rhino 6 Cilindros para Escavadeira New Holland E385")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19.000,00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=HYPERLINK("https://www.leilaoonline.net/lote/detalhe/218039", "6115")</f>
      </c>
      <c r="B162" s="4" t="s">
        <f>=HYPERLINK("https://www.leilaoonline.net/lote/detalhe/218039", "Motor diesel Rhino 6 Cilindros para Escavadeira New Holland E385")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19.000,00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=HYPERLINK("https://www.leilaoonline.net/lote/detalhe/218041", "6116")</f>
      </c>
      <c r="B163" s="4" t="s">
        <f>=HYPERLINK("https://www.leilaoonline.net/lote/detalhe/218041", " Aprox. 37 unidades de Punhos para Perfuratriz e Bitz Botão. Veja especificações")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=HYPERLINK("https://www.leilaoonline.net/lote/detalhe/218040", "6117")</f>
      </c>
      <c r="B164" s="4" t="s">
        <f>=HYPERLINK("https://www.leilaoonline.net/lote/detalhe/218040", " 12 unidades de Mesa em L para Escritório cor Bege (Pouco uso)")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=HYPERLINK("https://www.leilaoonline.net/lote/detalhe/218042", "6118")</f>
      </c>
      <c r="B165" s="4" t="s">
        <f>=HYPERLINK("https://www.leilaoonline.net/lote/detalhe/218042", "19 aparelhos, sendo: 09 x 7000 BTUS+03 x 9000 BTUS + 03 x 12000 BTUS + 04  x 18000 BTUS. Marcas LG/York e Consul")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=HYPERLINK("https://www.leilaoonline.net/lote/detalhe/218045", "7001")</f>
      </c>
      <c r="B166" s="4" t="s">
        <f>=HYPERLINK("https://www.leilaoonline.net/lote/detalhe/218045", " Semi Reboque Prancha Carreta Carrega Tudo, marca Randon , 60 Toneladas, ano 1981 sem pneus , Pneumática, com rampa, aceita Dolly, 12 mts reta, aceita colocação instalação de locks para containers")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185.000,00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=HYPERLINK("https://www.leilaoonline.net/lote/detalhe/218047", "7014")</f>
      </c>
      <c r="B167" s="4" t="s">
        <f>=HYPERLINK("https://www.leilaoonline.net/lote/detalhe/218047", "CARRETA REBOQUE BAÚ ANO 2022 (SEM 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=HYPERLINK("https://www.leilaoonline.net/lote/detalhe/218074", "7015")</f>
      </c>
      <c r="B168" s="4" t="s">
        <f>=HYPERLINK("https://www.leilaoonline.net/lote/detalhe/218074", " TALHA ELÉTRICA CABO DE AÇO . ACM TOOL . 2 TONELADAS . 9 METROS .SEM TROLLEY. 3.KW. 220V 7.6A TRIFASICO . 60HZ . 1380RPM . 43.32Nm.")</f>
      </c>
      <c r="C168" s="4" t="inlineStr">
        <is>
          <t>Vendido</t>
        </is>
      </c>
      <c r="D168" s="4" t="inlineStr">
        <is>
          <t>2</t>
        </is>
      </c>
      <c r="E168" s="5" t="inlineStr">
        <is>
          <t>3.000,00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=HYPERLINK("https://www.leilaoonline.net/lote/detalhe/218077", "7016")</f>
      </c>
      <c r="B169" s="4" t="s">
        <f>=HYPERLINK("https://www.leilaoonline.net/lote/detalhe/218077", " COMPRESSOR DE AR SCHULTZ MODELO MSV 60 INDUSTRIAL 60PES")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=HYPERLINK("https://www.leilaoonline.net/lote/detalhe/218076", "7017")</f>
      </c>
      <c r="B170" s="4" t="s">
        <f>=HYPERLINK("https://www.leilaoonline.net/lote/detalhe/218076", " Compressor Odontológico 10 BPO 40 litros isento de óleo CHIAPERINI cor branca . 110/220v monofasico")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1.750,00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=HYPERLINK("https://www.leilaoonline.net/lote/detalhe/218073", "7018")</f>
      </c>
      <c r="B171" s="4" t="s">
        <f>=HYPERLINK("https://www.leilaoonline.net/lote/detalhe/218073", " Compressor de ar CHIAPERINI MC 8.5 / 50 litros 2.0hp 220v monofasico.")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1.000,00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=HYPERLINK("https://www.leilaoonline.net/lote/detalhe/218075", "7019")</f>
      </c>
      <c r="B172" s="4" t="s">
        <f>=HYPERLINK("https://www.leilaoonline.net/lote/detalhe/218075", " ESTUFA PARA MOTORES ELETRICOS ELETRICA - Marca THERMOSOLDA")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4.500,00</t>
        </is>
      </c>
      <c r="F17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2026-03-26T13:28:52.00Z</dcterms:created>
  <dc:creator>Tellks Tecnologia</dc:creator>
  <cp:revision>0</cp:revision>
</cp:coreProperties>
</file>