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4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BRITADORES - GERADORES - 150 TON. DE PRATELEIRAS DE RACK - CAM. M. BENZ E FORD -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19/04/2024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=HYPERLINK("https://www.leilaoonline.net/lote/detalhe/223249", "001")</f>
      </c>
      <c r="B11" s="4" t="s">
        <f>=HYPERLINK("https://www.leilaoonline.net/lote/detalhe/223249", "APROX. 150 TON PRATELEIRAS DE RACK, DIVERSAS PEÇAS COM 1.77M DE COMPRIMENTO COM 3/5 POL - LANCE POR KG")</f>
      </c>
      <c r="C11" s="4" t="inlineStr">
        <is>
          <t>Não vendido</t>
        </is>
      </c>
      <c r="D11" s="4" t="inlineStr">
        <is>
          <t>2</t>
        </is>
      </c>
      <c r="E11" s="5" t="inlineStr">
        <is>
          <t>1,50</t>
        </is>
      </c>
      <c r="F11" s="4" t="inlineStr">
        <is>
          <t>0.50</t>
        </is>
      </c>
    </row>
    <row collapsed="false" customFormat="false" customHeight="false" hidden="false" ht="12.1" outlineLevel="0" r="12">
      <c r="A12" s="5" t="s">
        <f>=HYPERLINK("https://www.leilaoonline.net/lote/detalhe/223250", "002")</f>
      </c>
      <c r="B12" s="4" t="s">
        <f>=HYPERLINK("https://www.leilaoonline.net/lote/detalhe/223250", "APROX. 50 TON PRATELEIRAS DE RACK, DIVERSAS PEÇAS COM 1.77M DE COMPRIMENTO COM 3/5 POL - LANCE POR KG")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1,00</t>
        </is>
      </c>
      <c r="F12" s="4" t="inlineStr">
        <is>
          <t>0.50</t>
        </is>
      </c>
    </row>
    <row collapsed="false" customFormat="false" customHeight="false" hidden="false" ht="12.1" outlineLevel="0" r="13">
      <c r="A13" s="5" t="s">
        <f>=HYPERLINK("https://www.leilaoonline.net/lote/detalhe/223251", "003")</f>
      </c>
      <c r="B13" s="4" t="s">
        <f>=HYPERLINK("https://www.leilaoonline.net/lote/detalhe/223251", "APROX. 50 TON PRATELEIRAS DE RACK, DIVERSAS PEÇAS COM 1.77M DE COMPRIMENTO COM 3/5 POL - LANCE POR KG")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1,00</t>
        </is>
      </c>
      <c r="F13" s="4" t="inlineStr">
        <is>
          <t>0.50</t>
        </is>
      </c>
    </row>
    <row collapsed="false" customFormat="false" customHeight="false" hidden="false" ht="12.1" outlineLevel="0" r="14">
      <c r="A14" s="5" t="s">
        <f>=HYPERLINK("https://www.leilaoonline.net/lote/detalhe/223252", "004")</f>
      </c>
      <c r="B14" s="4" t="s">
        <f>=HYPERLINK("https://www.leilaoonline.net/lote/detalhe/223252", "APROX. 50 TON PRATELEIRAS DE RACK, DIVERSAS PEÇAS COM 1.77M DE COMPRIMENTO COM 3/5 POL - LANCE POR KG")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1,00</t>
        </is>
      </c>
      <c r="F14" s="4" t="inlineStr">
        <is>
          <t>0.50</t>
        </is>
      </c>
    </row>
    <row collapsed="false" customFormat="false" customHeight="false" hidden="false" ht="12.1" outlineLevel="0" r="15">
      <c r="A15" s="5" t="s">
        <f>=HYPERLINK("https://www.leilaoonline.net/lote/detalhe/223257", "005")</f>
      </c>
      <c r="B15" s="4" t="s">
        <f>=HYPERLINK("https://www.leilaoonline.net/lote/detalhe/223257", "veja o vídeo!! LOTE COM 5 TONELADAS DE TUBOS DE 8.10.12.14 POLEGADAS; MEDIDAS: 8M DE COMP E 12M")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4,00</t>
        </is>
      </c>
      <c r="F15" s="4" t="inlineStr">
        <is>
          <t>0.50</t>
        </is>
      </c>
    </row>
    <row collapsed="false" customFormat="false" customHeight="false" hidden="false" ht="12.1" outlineLevel="0" r="16">
      <c r="A16" s="5" t="s">
        <f>=HYPERLINK("https://www.leilaoonline.net/lote/detalhe/223262", "006")</f>
      </c>
      <c r="B16" s="4" t="s">
        <f>=HYPERLINK("https://www.leilaoonline.net/lote/detalhe/223262", "FIAT/UNO MILLE FIRE FLEX; 2006/2006; BRANCA; ALCO./GASOL.")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5.000,00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=HYPERLINK("https://www.leilaoonline.net/lote/detalhe/223261", "007")</f>
      </c>
      <c r="B17" s="4" t="s">
        <f>=HYPERLINK("https://www.leilaoonline.net/lote/detalhe/223261", "CAMINHÃO FORD/CARGO 1618; 1988/1988; BRANCA; DIESEL; MUNK 20.500 MARCA ARGOS - FUNCIONANDO")</f>
      </c>
      <c r="C17" s="4" t="inlineStr">
        <is>
          <t>Vendido</t>
        </is>
      </c>
      <c r="D17" s="4" t="inlineStr">
        <is>
          <t>9</t>
        </is>
      </c>
      <c r="E17" s="5" t="inlineStr">
        <is>
          <t>140.000,00</t>
        </is>
      </c>
      <c r="F17" s="4" t="inlineStr">
        <is>
          <t>2500.00</t>
        </is>
      </c>
    </row>
    <row collapsed="false" customFormat="false" customHeight="false" hidden="false" ht="12.1" outlineLevel="0" r="18">
      <c r="A18" s="5" t="s">
        <f>=HYPERLINK("https://www.leilaoonline.net/lote/detalhe/223259", "008")</f>
      </c>
      <c r="B18" s="4" t="s">
        <f>=HYPERLINK("https://www.leilaoonline.net/lote/detalhe/223259", "CAMINHÃO M. BENZ/1618M; 2000/2000; BRANCA; MUNK 12/500; MARCA MICHELETO - FUNCIONANDO")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150.000,00</t>
        </is>
      </c>
      <c r="F18" s="4" t="inlineStr">
        <is>
          <t>2500.00</t>
        </is>
      </c>
    </row>
    <row collapsed="false" customFormat="false" customHeight="false" hidden="false" ht="12.1" outlineLevel="0" r="19">
      <c r="A19" s="5" t="s">
        <f>=HYPERLINK("https://www.leilaoonline.net/lote/detalhe/223260", "009")</f>
      </c>
      <c r="B19" s="4" t="s">
        <f>=HYPERLINK("https://www.leilaoonline.net/lote/detalhe/223260", "CAMINHÃO MERCEDES BENZ L 1113; 1981/1981; VERMELHA; DIESEL; FREIO A AR")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20.000,00</t>
        </is>
      </c>
      <c r="F19" s="4" t="inlineStr">
        <is>
          <t>500.00</t>
        </is>
      </c>
    </row>
    <row collapsed="false" customFormat="false" customHeight="false" hidden="false" ht="12.1" outlineLevel="0" r="20">
      <c r="A20" s="5" t="s">
        <f>=HYPERLINK("https://www.leilaoonline.net/lote/detalhe/223253", "010")</f>
      </c>
      <c r="B20" s="4" t="s">
        <f>=HYPERLINK("https://www.leilaoonline.net/lote/detalhe/223253", "FILTRO DE MANGA COM 204 MANGAS")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100.000,00</t>
        </is>
      </c>
      <c r="F20" s="4" t="inlineStr">
        <is>
          <t>2500.00</t>
        </is>
      </c>
    </row>
    <row collapsed="false" customFormat="false" customHeight="false" hidden="false" ht="12.1" outlineLevel="0" r="21">
      <c r="A21" s="5" t="s">
        <f>=HYPERLINK("https://www.leilaoonline.net/lote/detalhe/223254", "011")</f>
      </c>
      <c r="B21" s="4" t="s">
        <f>=HYPERLINK("https://www.leilaoonline.net/lote/detalhe/223254", "LOTE COM 2 MOINHOS DE CALCÁRIO; MARCA MAQBRIT; MEDIDAS: 80 DE COMP. X 40 DE LARG. 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10.000,00</t>
        </is>
      </c>
      <c r="F21" s="4" t="inlineStr">
        <is>
          <t>500.00</t>
        </is>
      </c>
    </row>
    <row collapsed="false" customFormat="false" customHeight="false" hidden="false" ht="12.1" outlineLevel="0" r="22">
      <c r="A22" s="5" t="s">
        <f>=HYPERLINK("https://www.leilaoonline.net/lote/detalhe/223255", "013")</f>
      </c>
      <c r="B22" s="4" t="s">
        <f>=HYPERLINK("https://www.leilaoonline.net/lote/detalhe/223255", "GERADOR DE ENERGIA 110 KVA - FUNCIONANDO")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40.000,00</t>
        </is>
      </c>
      <c r="F22" s="4" t="inlineStr">
        <is>
          <t>1250.00</t>
        </is>
      </c>
    </row>
    <row collapsed="false" customFormat="false" customHeight="false" hidden="false" ht="12.1" outlineLevel="0" r="23">
      <c r="A23" s="5" t="s">
        <f>=HYPERLINK("https://www.leilaoonline.net/lote/detalhe/223256", "014")</f>
      </c>
      <c r="B23" s="4" t="s">
        <f>=HYPERLINK("https://www.leilaoonline.net/lote/detalhe/223256", "GERADOR DE ENERGIA 375KVA - FUNCIONANDO")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80.000,00</t>
        </is>
      </c>
      <c r="F23" s="4" t="inlineStr">
        <is>
          <t>1250.00</t>
        </is>
      </c>
    </row>
    <row collapsed="false" customFormat="false" customHeight="false" hidden="false" ht="12.1" outlineLevel="0" r="24">
      <c r="A24" s="5" t="s">
        <f>=HYPERLINK("https://www.leilaoonline.net/lote/detalhe/223258", "015")</f>
      </c>
      <c r="B24" s="4" t="s">
        <f>=HYPERLINK("https://www.leilaoonline.net/lote/detalhe/223258", "BRITADOR CONE KRUPP")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280.000,00</t>
        </is>
      </c>
      <c r="F24" s="4" t="inlineStr">
        <is>
          <t>1250.00</t>
        </is>
      </c>
    </row>
    <row collapsed="false" customFormat="false" customHeight="false" hidden="false" ht="12.1" outlineLevel="0" r="25">
      <c r="A25" s="5" t="s">
        <f>=HYPERLINK("https://www.leilaoonline.net/lote/detalhe/223263", "016")</f>
      </c>
      <c r="B25" s="4" t="s">
        <f>=HYPERLINK("https://www.leilaoonline.net/lote/detalhe/223263", "BAÚ; MEDIDAS: 8M DE COMPRIMENTO X 260 DE LARGURA")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15.000,00</t>
        </is>
      </c>
      <c r="F25" s="4" t="inlineStr">
        <is>
          <t>500.00</t>
        </is>
      </c>
    </row>
    <row collapsed="false" customFormat="false" customHeight="false" hidden="false" ht="12.1" outlineLevel="0" r="26">
      <c r="A26" s="5" t="s">
        <f>=HYPERLINK("https://www.leilaoonline.net/lote/detalhe/223264", "017")</f>
      </c>
      <c r="B26" s="4" t="s">
        <f>=HYPERLINK("https://www.leilaoonline.net/lote/detalhe/223264", "350 METROS DE COBRE")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13.000,00</t>
        </is>
      </c>
      <c r="F26" s="4" t="inlineStr">
        <is>
          <t>500.00</t>
        </is>
      </c>
    </row>
    <row collapsed="false" customFormat="false" customHeight="false" hidden="false" ht="12.1" outlineLevel="0" r="27">
      <c r="A27" s="5" t="s">
        <f>=HYPERLINK("https://www.leilaoonline.net/lote/detalhe/223265", "018")</f>
      </c>
      <c r="B27" s="4" t="s">
        <f>=HYPERLINK("https://www.leilaoonline.net/lote/detalhe/223265", "BRITADOR 100/13 - DESMONTADO")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50.000,00</t>
        </is>
      </c>
      <c r="F27" s="4" t="inlineStr">
        <is>
          <t>1250.00</t>
        </is>
      </c>
    </row>
    <row collapsed="false" customFormat="false" customHeight="false" hidden="false" ht="12.1" outlineLevel="0" r="28">
      <c r="A28" s="5" t="s">
        <f>=HYPERLINK("https://www.leilaoonline.net/lote/detalhe/223266", "019")</f>
      </c>
      <c r="B28" s="4" t="s">
        <f>=HYPERLINK("https://www.leilaoonline.net/lote/detalhe/223266", "CABINE CAMINHÃO MERCEDES BENZ 1113")</f>
      </c>
      <c r="C28" s="4" t="inlineStr">
        <is>
          <t>Não vendido</t>
        </is>
      </c>
      <c r="D28" s="4" t="inlineStr">
        <is>
          <t>6</t>
        </is>
      </c>
      <c r="E28" s="5" t="inlineStr">
        <is>
          <t>3.500,00</t>
        </is>
      </c>
      <c r="F28" s="4" t="inlineStr">
        <is>
          <t>500.00</t>
        </is>
      </c>
    </row>
    <row collapsed="false" customFormat="false" customHeight="false" hidden="false" ht="12.1" outlineLevel="0" r="29">
      <c r="A29" s="5" t="s">
        <f>=HYPERLINK("https://www.leilaoonline.net/lote/detalhe/223267", "020")</f>
      </c>
      <c r="B29" s="4" t="s">
        <f>=HYPERLINK("https://www.leilaoonline.net/lote/detalhe/223267", "LOTE COM 2 TANQUES DE CULTIVAR LAVOURAS; 4 MIL LITROS")</f>
      </c>
      <c r="C29" s="4" t="inlineStr">
        <is>
          <t>Não vendido</t>
        </is>
      </c>
      <c r="D29" s="4" t="inlineStr">
        <is>
          <t>1</t>
        </is>
      </c>
      <c r="E29" s="5" t="inlineStr">
        <is>
          <t>1.000,00</t>
        </is>
      </c>
      <c r="F29" s="4" t="inlineStr">
        <is>
          <t>500.00</t>
        </is>
      </c>
    </row>
    <row collapsed="false" customFormat="false" customHeight="false" hidden="false" ht="12.1" outlineLevel="0" r="30">
      <c r="A30" s="5" t="s">
        <f>=HYPERLINK("https://www.leilaoonline.net/lote/detalhe/223268", "021")</f>
      </c>
      <c r="B30" s="4" t="s">
        <f>=HYPERLINK("https://www.leilaoonline.net/lote/detalhe/223268", "ROÇADEIRA; MARCA TATU")</f>
      </c>
      <c r="C30" s="4" t="inlineStr">
        <is>
          <t>Não vendido</t>
        </is>
      </c>
      <c r="D30" s="4" t="inlineStr">
        <is>
          <t>3</t>
        </is>
      </c>
      <c r="E30" s="5" t="inlineStr">
        <is>
          <t>2.000,00</t>
        </is>
      </c>
      <c r="F30" s="4" t="inlineStr">
        <is>
          <t>500.00</t>
        </is>
      </c>
    </row>
    <row collapsed="false" customFormat="false" customHeight="false" hidden="false" ht="12.1" outlineLevel="0" r="31">
      <c r="A31" s="5" t="s">
        <f>=HYPERLINK("https://www.leilaoonline.net/lote/detalhe/223269", "022")</f>
      </c>
      <c r="B31" s="4" t="s">
        <f>=HYPERLINK("https://www.leilaoonline.net/lote/detalhe/223269", "LOTE COM 2 ALIMENTADORES COM REDUTORES; 66M METROS DE ESTEIRA; 132M METROSD DE CORREIAS; 114M DE LARGURA")</f>
      </c>
      <c r="C31" s="4" t="inlineStr">
        <is>
          <t>Não vendido</t>
        </is>
      </c>
      <c r="D31" s="4" t="inlineStr">
        <is>
          <t>43</t>
        </is>
      </c>
      <c r="E31" s="5" t="inlineStr">
        <is>
          <t>22.000,00</t>
        </is>
      </c>
      <c r="F31" s="4" t="inlineStr">
        <is>
          <t>500.00</t>
        </is>
      </c>
    </row>
    <row collapsed="false" customFormat="false" customHeight="false" hidden="false" ht="12.1" outlineLevel="0" r="32">
      <c r="A32" s="5" t="s">
        <f>=HYPERLINK("https://www.leilaoonline.net/lote/detalhe/223270", "023")</f>
      </c>
      <c r="B32" s="4" t="s">
        <f>=HYPERLINK("https://www.leilaoonline.net/lote/detalhe/223270", "LOTE COM 2 REDUTORES COM MOTORES DE 5CV")</f>
      </c>
      <c r="C32" s="4" t="inlineStr">
        <is>
          <t>Não vendido</t>
        </is>
      </c>
      <c r="D32" s="4" t="inlineStr">
        <is>
          <t>2</t>
        </is>
      </c>
      <c r="E32" s="5" t="inlineStr">
        <is>
          <t>1.500,00</t>
        </is>
      </c>
      <c r="F32" s="4" t="inlineStr">
        <is>
          <t>500.00</t>
        </is>
      </c>
    </row>
    <row collapsed="false" customFormat="false" customHeight="false" hidden="false" ht="12.1" outlineLevel="0" r="33">
      <c r="A33" s="5" t="s">
        <f>=HYPERLINK("https://www.leilaoonline.net/lote/detalhe/223271", "024")</f>
      </c>
      <c r="B33" s="4" t="s">
        <f>=HYPERLINK("https://www.leilaoonline.net/lote/detalhe/223271", "PENEIRA VIBRATÓRIA 6M X 24M; 3 DEK; MARCA SIMPLEX; C/ MOTOR 40CV - TODA OPERACIONAL")</f>
      </c>
      <c r="C33" s="4" t="inlineStr">
        <is>
          <t>Não vendido</t>
        </is>
      </c>
      <c r="D33" s="4" t="inlineStr">
        <is>
          <t>12</t>
        </is>
      </c>
      <c r="E33" s="5" t="inlineStr">
        <is>
          <t>10.500,00</t>
        </is>
      </c>
      <c r="F33" s="4" t="inlineStr">
        <is>
          <t>500.00</t>
        </is>
      </c>
    </row>
    <row collapsed="false" customFormat="false" customHeight="false" hidden="false" ht="12.1" outlineLevel="0" r="34">
      <c r="A34" s="5" t="s">
        <f>=HYPERLINK("https://www.leilaoonline.net/lote/detalhe/223272", "025")</f>
      </c>
      <c r="B34" s="4" t="s">
        <f>=HYPERLINK("https://www.leilaoonline.net/lote/detalhe/223272", "PENEIRA 5M X 2M MARCA SIMPLEX; CHASSI, MOTOR E CARDAN, MOLAS - TODA OPERACIONAL")</f>
      </c>
      <c r="C34" s="4" t="inlineStr">
        <is>
          <t>Não vendido</t>
        </is>
      </c>
      <c r="D34" s="4" t="inlineStr">
        <is>
          <t>12</t>
        </is>
      </c>
      <c r="E34" s="5" t="inlineStr">
        <is>
          <t>10.500,00</t>
        </is>
      </c>
      <c r="F34" s="4" t="inlineStr">
        <is>
          <t>500.00</t>
        </is>
      </c>
    </row>
    <row collapsed="false" customFormat="false" customHeight="false" hidden="false" ht="12.1" outlineLevel="0" r="35">
      <c r="A35" s="5" t="s">
        <f>=HYPERLINK("https://www.leilaoonline.net/lote/detalhe/223273", "026")</f>
      </c>
      <c r="B35" s="4" t="s">
        <f>=HYPERLINK("https://www.leilaoonline.net/lote/detalhe/223273", "CALQUEADEIRA; MARCA JUMIL; 6 METROS CÚBICOS; CAÇAMBA EM AÇO INÓX; EQUIPAMENTO COM PONTOS DE FOGO")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40.000,00</t>
        </is>
      </c>
      <c r="F35" s="4" t="inlineStr">
        <is>
          <t>1250.00</t>
        </is>
      </c>
    </row>
    <row collapsed="false" customFormat="false" customHeight="false" hidden="false" ht="12.1" outlineLevel="0" r="36">
      <c r="A36" s="5" t="s">
        <f>=HYPERLINK("https://www.leilaoonline.net/lote/detalhe/223274", "027")</f>
      </c>
      <c r="B36" s="4" t="s">
        <f>=HYPERLINK("https://www.leilaoonline.net/lote/detalhe/223274", "BRITADOR 40/30; NÃO POSSUI CUNHAS")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5.000,00</t>
        </is>
      </c>
      <c r="F36" s="4" t="inlineStr">
        <is>
          <t>500.00</t>
        </is>
      </c>
    </row>
    <row collapsed="false" customFormat="false" customHeight="false" hidden="false" ht="12.1" outlineLevel="0" r="37">
      <c r="A37" s="5" t="s">
        <f>=HYPERLINK("https://www.leilaoonline.net/lote/detalhe/223275", "028")</f>
      </c>
      <c r="B37" s="4" t="s">
        <f>=HYPERLINK("https://www.leilaoonline.net/lote/detalhe/223275", "TANQUE PARA PIPA; 15 MIL LITROS")</f>
      </c>
      <c r="C37" s="4" t="inlineStr">
        <is>
          <t>Não vendido</t>
        </is>
      </c>
      <c r="D37" s="4" t="inlineStr">
        <is>
          <t>1</t>
        </is>
      </c>
      <c r="E37" s="5" t="inlineStr">
        <is>
          <t>7.000,00</t>
        </is>
      </c>
      <c r="F37" s="4" t="inlineStr">
        <is>
          <t>500.00</t>
        </is>
      </c>
    </row>
    <row collapsed="false" customFormat="false" customHeight="false" hidden="false" ht="12.1" outlineLevel="0" r="38">
      <c r="A38" s="5" t="s">
        <f>=HYPERLINK("https://www.leilaoonline.net/lote/detalhe/223276", "029")</f>
      </c>
      <c r="B38" s="4" t="s">
        <f>=HYPERLINK("https://www.leilaoonline.net/lote/detalhe/223276", "RAQUER 27 PEÇAS; MEDIDAS: 1.60 DE ALTURA X 95 DE LARGURA")</f>
      </c>
      <c r="C38" s="4" t="inlineStr">
        <is>
          <t>Não vendido</t>
        </is>
      </c>
      <c r="D38" s="4" t="inlineStr">
        <is>
          <t>2</t>
        </is>
      </c>
      <c r="E38" s="5" t="inlineStr">
        <is>
          <t>5.500,00</t>
        </is>
      </c>
      <c r="F38" s="4" t="inlineStr">
        <is>
          <t>500.00</t>
        </is>
      </c>
    </row>
    <row collapsed="false" customFormat="false" customHeight="false" hidden="false" ht="12.1" outlineLevel="0" r="39">
      <c r="A39" s="5" t="s">
        <f>=HYPERLINK("https://www.leilaoonline.net/lote/detalhe/223277", "030")</f>
      </c>
      <c r="B39" s="4" t="s">
        <f>=HYPERLINK("https://www.leilaoonline.net/lote/detalhe/223277", "FILTRO DE MANGA COM 20 MANGAS")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5.000,00</t>
        </is>
      </c>
      <c r="F39" s="4" t="inlineStr">
        <is>
          <t>500.00</t>
        </is>
      </c>
    </row>
    <row collapsed="false" customFormat="false" customHeight="false" hidden="false" ht="12.1" outlineLevel="0" r="40">
      <c r="A40" s="5" t="s">
        <f>=HYPERLINK("https://www.leilaoonline.net/lote/detalhe/223278", "031")</f>
      </c>
      <c r="B40" s="4" t="s">
        <f>=HYPERLINK("https://www.leilaoonline.net/lote/detalhe/223278", "CAIXA D'ÁGUA COM 20 MIL LITROS")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5.000,00</t>
        </is>
      </c>
      <c r="F40" s="4" t="inlineStr">
        <is>
          <t>500.00</t>
        </is>
      </c>
    </row>
    <row collapsed="false" customFormat="false" customHeight="false" hidden="false" ht="12.1" outlineLevel="0" r="41">
      <c r="A41" s="5" t="s">
        <f>=HYPERLINK("https://www.leilaoonline.net/lote/detalhe/223279", "032")</f>
      </c>
      <c r="B41" s="4" t="s">
        <f>=HYPERLINK("https://www.leilaoonline.net/lote/detalhe/223279", "LOTE COM 1 CAIXA PARA BRITADOR")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5.000,00</t>
        </is>
      </c>
      <c r="F41" s="4" t="inlineStr">
        <is>
          <t>500.00</t>
        </is>
      </c>
    </row>
    <row collapsed="false" customFormat="false" customHeight="false" hidden="false" ht="12.1" outlineLevel="0" r="42">
      <c r="A42" s="5" t="s">
        <f>=HYPERLINK("https://www.leilaoonline.net/lote/detalhe/223280", "033")</f>
      </c>
      <c r="B42" s="4" t="s">
        <f>=HYPERLINK("https://www.leilaoonline.net/lote/detalhe/223280", "LOTE COM 2 REDUTORES PARA MAROMBA")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5.000,00</t>
        </is>
      </c>
      <c r="F42" s="4" t="inlineStr">
        <is>
          <t>500.00</t>
        </is>
      </c>
    </row>
    <row collapsed="false" customFormat="false" customHeight="false" hidden="false" ht="12.1" outlineLevel="0" r="43">
      <c r="A43" s="5" t="s">
        <f>=HYPERLINK("https://www.leilaoonline.net/lote/detalhe/223281", "034")</f>
      </c>
      <c r="B43" s="4" t="s">
        <f>=HYPERLINK("https://www.leilaoonline.net/lote/detalhe/223281", "MISTURADOR; NÃO IDENTIFICADO")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5.000,00</t>
        </is>
      </c>
      <c r="F43" s="4" t="inlineStr">
        <is>
          <t>500.00</t>
        </is>
      </c>
    </row>
    <row collapsed="false" customFormat="false" customHeight="false" hidden="false" ht="12.1" outlineLevel="0" r="44">
      <c r="A44" s="5" t="s">
        <f>=HYPERLINK("https://www.leilaoonline.net/lote/detalhe/224040", "035")</f>
      </c>
      <c r="B44" s="4" t="s">
        <f>=HYPERLINK("https://www.leilaoonline.net/lote/detalhe/224040", "CAÇAMBA DE LIXO; MARCA USIMECA; ANO 2012 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15.000,00</t>
        </is>
      </c>
      <c r="F44" s="4" t="inlineStr">
        <is>
          <t>500.00</t>
        </is>
      </c>
    </row>
    <row collapsed="false" customFormat="false" customHeight="false" hidden="false" ht="12.1" outlineLevel="0" r="45">
      <c r="A45" s="5" t="s">
        <f>=HYPERLINK("https://www.leilaoonline.net/lote/detalhe/224041", "036")</f>
      </c>
      <c r="B45" s="4" t="s">
        <f>=HYPERLINK("https://www.leilaoonline.net/lote/detalhe/224041", "CAÇAMBA DE LIXO; MARCA USIMECA; ANO 2012")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15.000,00</t>
        </is>
      </c>
      <c r="F45" s="4" t="inlineStr">
        <is>
          <t>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2026-09-29T08:36:18.00Z</dcterms:created>
  <dc:creator>Tellks Tecnologia</dc:creator>
  <cp:revision>0</cp:revision>
</cp:coreProperties>
</file>