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TRATORES, MÁQUINAS E EQUIPAMENTOS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29/05/2024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=HYPERLINK("https://www.leilaoonline.net/lote/detalhe/229139", "000")</f>
      </c>
      <c r="B11" s="4" t="s">
        <f>=HYPERLINK("https://www.leilaoonline.net/lote/detalhe/229139", "CAMINHÃO VW 24.280 CRM 6 X 2  - ANO 2013/2013 - DIESEL  -  PRANCHA")</f>
      </c>
      <c r="C11" s="4" t="inlineStr">
        <is>
          <t>Não vendido</t>
        </is>
      </c>
      <c r="D11" s="4" t="inlineStr">
        <is>
          <t>21</t>
        </is>
      </c>
      <c r="E11" s="5" t="inlineStr">
        <is>
          <t>260.000,00</t>
        </is>
      </c>
      <c r="F11" s="4" t="inlineStr">
        <is>
          <t>2000.00</t>
        </is>
      </c>
    </row>
    <row collapsed="false" customFormat="false" customHeight="false" hidden="false" ht="12.1" outlineLevel="0" r="12">
      <c r="A12" s="5" t="s">
        <f>=HYPERLINK("https://www.leilaoonline.net/lote/detalhe/229104", "001")</f>
      </c>
      <c r="B12" s="4" t="s">
        <f>=HYPERLINK("https://www.leilaoonline.net/lote/detalhe/229104", " Pá Carregadeira Michigan 75 III - ano aprox. 1980")</f>
      </c>
      <c r="C12" s="4" t="inlineStr">
        <is>
          <t>Não vendido</t>
        </is>
      </c>
      <c r="D12" s="4" t="inlineStr">
        <is>
          <t>30</t>
        </is>
      </c>
      <c r="E12" s="5" t="inlineStr">
        <is>
          <t>69.000,00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=HYPERLINK("https://www.leilaoonline.net/lote/detalhe/229105", "002")</f>
      </c>
      <c r="B13" s="4" t="s">
        <f>=HYPERLINK("https://www.leilaoonline.net/lote/detalhe/229105", " Batedeira de milho Penha")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3.000,00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=HYPERLINK("https://www.leilaoonline.net/lote/detalhe/229138", "003")</f>
      </c>
      <c r="B14" s="4" t="s">
        <f>=HYPERLINK("https://www.leilaoonline.net/lote/detalhe/229138", "TRATOR VALTRA MOD. BH210 I - ANO 2014 - APROX. 3.500 HRS. - FUNCIONANDO")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300.000,00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=HYPERLINK("https://www.leilaoonline.net/lote/detalhe/229108", "004")</f>
      </c>
      <c r="B15" s="4" t="s">
        <f>=HYPERLINK("https://www.leilaoonline.net/lote/detalhe/229108", " Grade rome Santa Izabel 16 discos com comando cor azul")</f>
      </c>
      <c r="C15" s="4" t="inlineStr">
        <is>
          <t>Não vendido</t>
        </is>
      </c>
      <c r="D15" s="4" t="inlineStr">
        <is>
          <t>1</t>
        </is>
      </c>
      <c r="E15" s="5" t="inlineStr">
        <is>
          <t>10.000,00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=HYPERLINK("https://www.leilaoonline.net/lote/detalhe/229107", "005")</f>
      </c>
      <c r="B16" s="4" t="s">
        <f>=HYPERLINK("https://www.leilaoonline.net/lote/detalhe/229107", " Arado 3 discos com comando duplo dois pistões Santa Izabel")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5.000,00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=HYPERLINK("https://www.leilaoonline.net/lote/detalhe/229106", "006")</f>
      </c>
      <c r="B17" s="4" t="s">
        <f>=HYPERLINK("https://www.leilaoonline.net/lote/detalhe/229106", " Roçadeira de arrasto roda de ferro vermelha")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=HYPERLINK("https://www.leilaoonline.net/lote/detalhe/229109", "007")</f>
      </c>
      <c r="B18" s="4" t="s">
        <f>=HYPERLINK("https://www.leilaoonline.net/lote/detalhe/229109", " Carreta de madeira 2 rodas")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1.500,00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=HYPERLINK("https://www.leilaoonline.net/lote/detalhe/229110", "008")</f>
      </c>
      <c r="B19" s="4" t="s">
        <f>=HYPERLINK("https://www.leilaoonline.net/lote/detalhe/229110", " Rolo pé de carneiro vermelho")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2.500,00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=HYPERLINK("https://www.leilaoonline.net/lote/detalhe/229111", "009")</f>
      </c>
      <c r="B20" s="4" t="s">
        <f>=HYPERLINK("https://www.leilaoonline.net/lote/detalhe/229111", " Tanque cinza 1 eixo rodado duplo 6.000 litros")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5.000,00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=HYPERLINK("https://www.leilaoonline.net/lote/detalhe/229112", "010")</f>
      </c>
      <c r="B21" s="4" t="s">
        <f>=HYPERLINK("https://www.leilaoonline.net/lote/detalhe/229112", " Tanque distribuidor esterco líquido 6.000 litros com bomba cor vermelho")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14.000,00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=HYPERLINK("https://www.leilaoonline.net/lote/detalhe/229114", "011")</f>
      </c>
      <c r="B22" s="4" t="s">
        <f>=HYPERLINK("https://www.leilaoonline.net/lote/detalhe/229114", " Tanque distribuidor de esterco líquido IAC 6.000 litros com bomba cor verde")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14.000,00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=HYPERLINK("https://www.leilaoonline.net/lote/detalhe/229113", "012")</f>
      </c>
      <c r="B23" s="4" t="s">
        <f>=HYPERLINK("https://www.leilaoonline.net/lote/detalhe/229113", " Subsolador Stara 7 hastes")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40.000,00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=HYPERLINK("https://www.leilaoonline.net/lote/detalhe/229115", "013")</f>
      </c>
      <c r="B24" s="4" t="s">
        <f>=HYPERLINK("https://www.leilaoonline.net/lote/detalhe/229115", " Distribuidor de calcário 5500 kg IAC. Esteira dupla. Aprox. 80 cm rodado tanden, cor azul")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10.000,00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=HYPERLINK("https://www.leilaoonline.net/lote/detalhe/229134", "014")</f>
      </c>
      <c r="B25" s="4" t="s">
        <f>=HYPERLINK("https://www.leilaoonline.net/lote/detalhe/229134", " TRATOR DE ESTEIRA CATERPILLAR MOD. D4 ANO 1980")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80.000,00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=HYPERLINK("https://www.leilaoonline.net/lote/detalhe/229116", "015")</f>
      </c>
      <c r="B26" s="4" t="s">
        <f>=HYPERLINK("https://www.leilaoonline.net/lote/detalhe/229116", " Carretinha azul 1,32 x 1,90 x 0,37 cm")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1.500,00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=HYPERLINK("https://www.leilaoonline.net/lote/detalhe/229093", "016")</f>
      </c>
      <c r="B27" s="4" t="s">
        <f>=HYPERLINK("https://www.leilaoonline.net/lote/detalhe/229093", " Pulverizador Jacto de turbina")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=HYPERLINK("https://www.leilaoonline.net/lote/detalhe/229117", "017")</f>
      </c>
      <c r="B28" s="4" t="s">
        <f>=HYPERLINK("https://www.leilaoonline.net/lote/detalhe/229117", " Distribuidor de calcário Lancer Jan 6.000 kg, esteira dupla aproximadamente 77 cm, rodado tanden, cor vermelho")</f>
      </c>
      <c r="C28" s="4" t="inlineStr">
        <is>
          <t>Não vendido</t>
        </is>
      </c>
      <c r="D28" s="4" t="inlineStr">
        <is>
          <t>2</t>
        </is>
      </c>
      <c r="E28" s="5" t="inlineStr">
        <is>
          <t>14.500,00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=HYPERLINK("https://www.leilaoonline.net/lote/detalhe/229118", "018")</f>
      </c>
      <c r="B29" s="4" t="s">
        <f>=HYPERLINK("https://www.leilaoonline.net/lote/detalhe/229118", " Pulverizador de barras Berthoud -")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=HYPERLINK("https://www.leilaoonline.net/lote/detalhe/229119", "019")</f>
      </c>
      <c r="B30" s="4" t="s">
        <f>=HYPERLINK("https://www.leilaoonline.net/lote/detalhe/229119", " Pulverizador de barras Montana")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3.500,00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=HYPERLINK("https://www.leilaoonline.net/lote/detalhe/229097", "020")</f>
      </c>
      <c r="B31" s="4" t="s">
        <f>=HYPERLINK("https://www.leilaoonline.net/lote/detalhe/229097", " Tanque para diesel 6.000 litros")</f>
      </c>
      <c r="C31" s="4" t="inlineStr">
        <is>
          <t>Não vendido</t>
        </is>
      </c>
      <c r="D31" s="4" t="inlineStr">
        <is>
          <t>1</t>
        </is>
      </c>
      <c r="E31" s="5" t="inlineStr">
        <is>
          <t>2.500,00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=HYPERLINK("https://www.leilaoonline.net/lote/detalhe/229103", "021")</f>
      </c>
      <c r="B32" s="4" t="s">
        <f>=HYPERLINK("https://www.leilaoonline.net/lote/detalhe/229103", " Tanque de fibra com chassis duas rodas 2.000 litros")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=HYPERLINK("https://www.leilaoonline.net/lote/detalhe/229088", "022")</f>
      </c>
      <c r="B33" s="4" t="s">
        <f>=HYPERLINK("https://www.leilaoonline.net/lote/detalhe/229088", " Tanque de fibra com chassis duas rodas 2.000 litros")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=HYPERLINK("https://www.leilaoonline.net/lote/detalhe/229094", "023")</f>
      </c>
      <c r="B34" s="4" t="s">
        <f>=HYPERLINK("https://www.leilaoonline.net/lote/detalhe/229094", " Furgão Altura 2,10 Largura 1,80 Comprimento 3,04")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3.000,00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=HYPERLINK("https://www.leilaoonline.net/lote/detalhe/229137", "024")</f>
      </c>
      <c r="B35" s="4" t="s">
        <f>=HYPERLINK("https://www.leilaoonline.net/lote/detalhe/229137", "TRATOR ESTEIRA CATERPILLAR MOD. D5C LGP COM JOY STICK ANO 2002")</f>
      </c>
      <c r="C35" s="4" t="inlineStr">
        <is>
          <t>Não vendido</t>
        </is>
      </c>
      <c r="D35" s="4" t="inlineStr">
        <is>
          <t>13</t>
        </is>
      </c>
      <c r="E35" s="5" t="inlineStr">
        <is>
          <t>93.000,00</t>
        </is>
      </c>
      <c r="F35" s="4" t="inlineStr">
        <is>
          <t>1500.00</t>
        </is>
      </c>
    </row>
    <row collapsed="false" customFormat="false" customHeight="false" hidden="false" ht="12.1" outlineLevel="0" r="36">
      <c r="A36" s="5" t="s">
        <f>=HYPERLINK("https://www.leilaoonline.net/lote/detalhe/229096", "025")</f>
      </c>
      <c r="B36" s="4" t="s">
        <f>=HYPERLINK("https://www.leilaoonline.net/lote/detalhe/229096", " Arado 3 discos Tatu")</f>
      </c>
      <c r="C36" s="4" t="inlineStr">
        <is>
          <t>Não vendido</t>
        </is>
      </c>
      <c r="D36" s="4" t="inlineStr">
        <is>
          <t>1</t>
        </is>
      </c>
      <c r="E36" s="5" t="inlineStr">
        <is>
          <t>1.000,00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=HYPERLINK("https://www.leilaoonline.net/lote/detalhe/229092", "026")</f>
      </c>
      <c r="B37" s="4" t="s">
        <f>=HYPERLINK("https://www.leilaoonline.net/lote/detalhe/229092", " Arado 3 discos Massey Ferguson")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=HYPERLINK("https://www.leilaoonline.net/lote/detalhe/229120", "027")</f>
      </c>
      <c r="B38" s="4" t="s">
        <f>=HYPERLINK("https://www.leilaoonline.net/lote/detalhe/229120", " Trator CASE 290 ano 2013")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200.000,00</t>
        </is>
      </c>
      <c r="F38" s="4" t="inlineStr">
        <is>
          <t>2000.00</t>
        </is>
      </c>
    </row>
    <row collapsed="false" customFormat="false" customHeight="false" hidden="false" ht="12.1" outlineLevel="0" r="39">
      <c r="A39" s="5" t="s">
        <f>=HYPERLINK("https://www.leilaoonline.net/lote/detalhe/229121", "028")</f>
      </c>
      <c r="B39" s="4" t="s">
        <f>=HYPERLINK("https://www.leilaoonline.net/lote/detalhe/229121", " Trator TL85 ano 2010. Operacional")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115.000,00</t>
        </is>
      </c>
      <c r="F39" s="4" t="inlineStr">
        <is>
          <t>1000.00</t>
        </is>
      </c>
    </row>
    <row collapsed="false" customFormat="false" customHeight="false" hidden="false" ht="12.1" outlineLevel="0" r="40">
      <c r="A40" s="5" t="s">
        <f>=HYPERLINK("https://www.leilaoonline.net/lote/detalhe/229122", "029")</f>
      </c>
      <c r="B40" s="4" t="s">
        <f>=HYPERLINK("https://www.leilaoonline.net/lote/detalhe/229122", " Trator John Deere 7715 ano 2010")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140.000,00</t>
        </is>
      </c>
      <c r="F40" s="4" t="inlineStr">
        <is>
          <t>1000.00</t>
        </is>
      </c>
    </row>
    <row collapsed="false" customFormat="false" customHeight="false" hidden="false" ht="12.1" outlineLevel="0" r="41">
      <c r="A41" s="5" t="s">
        <f>=HYPERLINK("https://www.leilaoonline.net/lote/detalhe/229100", "030")</f>
      </c>
      <c r="B41" s="4" t="s">
        <f>=HYPERLINK("https://www.leilaoonline.net/lote/detalhe/229100", " Scraper Madal 3,5 m³")</f>
      </c>
      <c r="C41" s="4" t="inlineStr">
        <is>
          <t>Não vendido</t>
        </is>
      </c>
      <c r="D41" s="4" t="inlineStr">
        <is>
          <t>1</t>
        </is>
      </c>
      <c r="E41" s="5" t="inlineStr">
        <is>
          <t>9.000,00</t>
        </is>
      </c>
      <c r="F41" s="4" t="inlineStr">
        <is>
          <t>1000.00</t>
        </is>
      </c>
    </row>
    <row collapsed="false" customFormat="false" customHeight="false" hidden="false" ht="12.1" outlineLevel="0" r="42">
      <c r="A42" s="5" t="s">
        <f>=HYPERLINK("https://www.leilaoonline.net/lote/detalhe/229089", "031")</f>
      </c>
      <c r="B42" s="4" t="s">
        <f>=HYPERLINK("https://www.leilaoonline.net/lote/detalhe/229089", " Adubadeira de milho")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500,00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=HYPERLINK("https://www.leilaoonline.net/lote/detalhe/229598", "032")</f>
      </c>
      <c r="B43" s="4" t="s">
        <f>=HYPERLINK("https://www.leilaoonline.net/lote/detalhe/229598", "[ VÍDEO ] RETROESCAVADEIRA MASSEY FERGUSON MF86  - ANO 2000")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80.000,00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=HYPERLINK("https://www.leilaoonline.net/lote/detalhe/229101", "033")</f>
      </c>
      <c r="B44" s="4" t="s">
        <f>=HYPERLINK("https://www.leilaoonline.net/lote/detalhe/229101", " Roçadeira Massey Ferguson")</f>
      </c>
      <c r="C44" s="4" t="inlineStr">
        <is>
          <t>Não vendido</t>
        </is>
      </c>
      <c r="D44" s="4" t="inlineStr">
        <is>
          <t>1</t>
        </is>
      </c>
      <c r="E44" s="5" t="inlineStr">
        <is>
          <t>2.000,00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=HYPERLINK("https://www.leilaoonline.net/lote/detalhe/229095", "034")</f>
      </c>
      <c r="B45" s="4" t="s">
        <f>=HYPERLINK("https://www.leilaoonline.net/lote/detalhe/229095", " Distribuídor de Fertilizantes Stara Tornado 1300")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4.500,00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=HYPERLINK("https://www.leilaoonline.net/lote/detalhe/229123", "035")</f>
      </c>
      <c r="B46" s="4" t="s">
        <f>=HYPERLINK("https://www.leilaoonline.net/lote/detalhe/229123", " Trator CASE 180 ano 2013. Operacional")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270.000,00</t>
        </is>
      </c>
      <c r="F46" s="4" t="inlineStr">
        <is>
          <t>1000.00</t>
        </is>
      </c>
    </row>
    <row collapsed="false" customFormat="false" customHeight="false" hidden="false" ht="12.1" outlineLevel="0" r="47">
      <c r="A47" s="5" t="s">
        <f>=HYPERLINK("https://www.leilaoonline.net/lote/detalhe/229099", "039")</f>
      </c>
      <c r="B47" s="4" t="s">
        <f>=HYPERLINK("https://www.leilaoonline.net/lote/detalhe/229099", " Trator Ford a gasolina")</f>
      </c>
      <c r="C47" s="4" t="inlineStr">
        <is>
          <t>Não vendido</t>
        </is>
      </c>
      <c r="D47" s="4" t="inlineStr">
        <is>
          <t>1</t>
        </is>
      </c>
      <c r="E47" s="5" t="inlineStr">
        <is>
          <t>4.500,00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=HYPERLINK("https://www.leilaoonline.net/lote/detalhe/229090", "040")</f>
      </c>
      <c r="B48" s="4" t="s">
        <f>=HYPERLINK("https://www.leilaoonline.net/lote/detalhe/229090", " Trator Zetor")</f>
      </c>
      <c r="C48" s="4" t="inlineStr">
        <is>
          <t>Não vendido</t>
        </is>
      </c>
      <c r="D48" s="4" t="inlineStr">
        <is>
          <t>2</t>
        </is>
      </c>
      <c r="E48" s="5" t="inlineStr">
        <is>
          <t>5.000,00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=HYPERLINK("https://www.leilaoonline.net/lote/detalhe/229102", "041")</f>
      </c>
      <c r="B49" s="4" t="s">
        <f>=HYPERLINK("https://www.leilaoonline.net/lote/detalhe/229102", " Rolo compactador")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4.500,00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=HYPERLINK("https://www.leilaoonline.net/lote/detalhe/229091", "042")</f>
      </c>
      <c r="B50" s="4" t="s">
        <f>=HYPERLINK("https://www.leilaoonline.net/lote/detalhe/229091", " Caçamba coletora de lixo Vemaq")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7.000,00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=HYPERLINK("https://www.leilaoonline.net/lote/detalhe/229136", "043")</f>
      </c>
      <c r="B51" s="4" t="s">
        <f>=HYPERLINK("https://www.leilaoonline.net/lote/detalhe/229136", " TRATOR DE ESTEIRA CATERPILLAR MOD. D4 ANO 1980")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40.000,00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=HYPERLINK("https://www.leilaoonline.net/lote/detalhe/229124", "044")</f>
      </c>
      <c r="B52" s="4" t="s">
        <f>=HYPERLINK("https://www.leilaoonline.net/lote/detalhe/229124", " Adubador de café Kamaq verde")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1.500,00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=HYPERLINK("https://www.leilaoonline.net/lote/detalhe/229125", "045")</f>
      </c>
      <c r="B53" s="4" t="s">
        <f>=HYPERLINK("https://www.leilaoonline.net/lote/detalhe/229125", " Arado 4 discos chassis redondo vermelho")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1.500,00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=HYPERLINK("https://www.leilaoonline.net/lote/detalhe/229126", "046")</f>
      </c>
      <c r="B54" s="4" t="s">
        <f>=HYPERLINK("https://www.leilaoonline.net/lote/detalhe/229126", " 2 Semeadeiras de trigo Jumil 7 linhas vermelha")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3.500,00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=HYPERLINK("https://www.leilaoonline.net/lote/detalhe/229127", "047")</f>
      </c>
      <c r="B55" s="4" t="s">
        <f>=HYPERLINK("https://www.leilaoonline.net/lote/detalhe/229127", " Ruador de café cinza")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1.500,00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=HYPERLINK("https://www.leilaoonline.net/lote/detalhe/229128", "048")</f>
      </c>
      <c r="B56" s="4" t="s">
        <f>=HYPERLINK("https://www.leilaoonline.net/lote/detalhe/229128", " Concha 1,20 x 0,70 cm vermelha")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2.000,00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=HYPERLINK("https://www.leilaoonline.net/lote/detalhe/229129", "049")</f>
      </c>
      <c r="B57" s="4" t="s">
        <f>=HYPERLINK("https://www.leilaoonline.net/lote/detalhe/229129", " Roçadeira lateral vermelha")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1.500,00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=HYPERLINK("https://www.leilaoonline.net/lote/detalhe/229130", "050")</f>
      </c>
      <c r="B58" s="4" t="s">
        <f>=HYPERLINK("https://www.leilaoonline.net/lote/detalhe/229130", " Grade rome 14 discos de pneus Baldan")</f>
      </c>
      <c r="C58" s="4" t="inlineStr">
        <is>
          <t>Não vendido</t>
        </is>
      </c>
      <c r="D58" s="4" t="inlineStr">
        <is>
          <t>1</t>
        </is>
      </c>
      <c r="E58" s="5" t="inlineStr">
        <is>
          <t>5.000,00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=HYPERLINK("https://www.leilaoonline.net/lote/detalhe/229131", "052")</f>
      </c>
      <c r="B59" s="4" t="s">
        <f>=HYPERLINK("https://www.leilaoonline.net/lote/detalhe/229131", " Distribuidor de calcário Lancer Jan 5.500 kg esteira simples aproximadamente 58 cm rodado tanden, cor vermelho")</f>
      </c>
      <c r="C59" s="4" t="inlineStr">
        <is>
          <t>Não vendido</t>
        </is>
      </c>
      <c r="D59" s="4" t="inlineStr">
        <is>
          <t>1</t>
        </is>
      </c>
      <c r="E59" s="5" t="inlineStr">
        <is>
          <t>14.000,00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=HYPERLINK("https://www.leilaoonline.net/lote/detalhe/229132", "053")</f>
      </c>
      <c r="B60" s="4" t="s">
        <f>=HYPERLINK("https://www.leilaoonline.net/lote/detalhe/229132", " Roçadeira de arrasto roda de ferro")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5.000,00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=HYPERLINK("https://www.leilaoonline.net/lote/detalhe/229133", "054")</f>
      </c>
      <c r="B61" s="4" t="s">
        <f>=HYPERLINK("https://www.leilaoonline.net/lote/detalhe/229133", " Roçadeira de arrasto roda de ferro")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5.000,00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=HYPERLINK("https://www.leilaoonline.net/lote/detalhe/229135", "055")</f>
      </c>
      <c r="B62" s="4" t="s">
        <f>=HYPERLINK("https://www.leilaoonline.net/lote/detalhe/229135", " TANQUE COM CHASSI")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1.500,00</t>
        </is>
      </c>
      <c r="F62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2026-09-29T07:59:38.00Z</dcterms:created>
  <dc:creator>Tellks Tecnologia</dc:creator>
  <cp:revision>0</cp:revision>
</cp:coreProperties>
</file>