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8335, 7815, 7210 - CASE 225 - CAMINHÕES - PULV. JACTO - COLHEDORAS - GERADORES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=HYPERLINK("https://www.leilaoonline.net/lote/detalhe/229293", "1100")</f>
      </c>
      <c r="B11" s="4" t="s">
        <f>=HYPERLINK("https://www.leilaoonline.net/lote/detalhe/229293", " COLHEDORA DE CAFÉ MATÃO EQP. TORNADO; ANO 2011. - FR50774. - LOC. SERRANA/SP")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150.000,00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=HYPERLINK("https://www.leilaoonline.net/lote/detalhe/229288", "1101")</f>
      </c>
      <c r="B12" s="4" t="s">
        <f>=HYPERLINK("https://www.leilaoonline.net/lote/detalhe/229288", " COLHEDORA DE CANA JOHN DEERE 3520; ANO 2014. - FR58263. - LOC. SERRANA/SP")</f>
      </c>
      <c r="C12" s="4" t="inlineStr">
        <is>
          <t>Vendido</t>
        </is>
      </c>
      <c r="D12" s="4" t="inlineStr">
        <is>
          <t>29</t>
        </is>
      </c>
      <c r="E12" s="5" t="inlineStr">
        <is>
          <t>48.000,00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=HYPERLINK("https://www.leilaoonline.net/lote/detalhe/229286", "1102")</f>
      </c>
      <c r="B13" s="4" t="s">
        <f>=HYPERLINK("https://www.leilaoonline.net/lote/detalhe/229286", " 2 SUCATA DE DIFERENCIAS TRASEIROS MERCEDES BENZ; AXOR 2826. - S/FR. - LOC. SERRANA/SP")</f>
      </c>
      <c r="C13" s="4" t="inlineStr">
        <is>
          <t>Vendido</t>
        </is>
      </c>
      <c r="D13" s="4" t="inlineStr">
        <is>
          <t>12</t>
        </is>
      </c>
      <c r="E13" s="5" t="inlineStr">
        <is>
          <t>10.500,00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=HYPERLINK("https://www.leilaoonline.net/lote/detalhe/229281", "1103")</f>
      </c>
      <c r="B14" s="4" t="s">
        <f>=HYPERLINK("https://www.leilaoonline.net/lote/detalhe/229281", "SUCATA DE SERRA DE BANCADA. - S/FR. - LOC. SERRANA/SP")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=HYPERLINK("https://www.leilaoonline.net/lote/detalhe/229275", "1104")</f>
      </c>
      <c r="B15" s="4" t="s">
        <f>=HYPERLINK("https://www.leilaoonline.net/lote/detalhe/229275", " SUCATA DE MOTOR. - S/FR. - LOC. SERRANA/SP")</f>
      </c>
      <c r="C15" s="4" t="inlineStr">
        <is>
          <t>Vendido</t>
        </is>
      </c>
      <c r="D15" s="4" t="inlineStr">
        <is>
          <t>27</t>
        </is>
      </c>
      <c r="E15" s="5" t="inlineStr">
        <is>
          <t>3.100,00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=HYPERLINK("https://www.leilaoonline.net/lote/detalhe/229279", "1105")</f>
      </c>
      <c r="B16" s="4" t="s">
        <f>=HYPERLINK("https://www.leilaoonline.net/lote/detalhe/229279", " DIVISOR DE LINHA JHON DEERE. - S/FR. - LOC. SERRANA/SP")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=HYPERLINK("https://www.leilaoonline.net/lote/detalhe/229290", "1106")</f>
      </c>
      <c r="B17" s="4" t="s">
        <f>=HYPERLINK("https://www.leilaoonline.net/lote/detalhe/229290", " ELEVADOR CASE. - S/FR. - LOC. SERRANA/SP")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=HYPERLINK("https://www.leilaoonline.net/lote/detalhe/229291", "1107")</f>
      </c>
      <c r="B18" s="4" t="s">
        <f>=HYPERLINK("https://www.leilaoonline.net/lote/detalhe/229291", " ELEVADOR CASE. - S/FR. - LOC. SERRANA/SP")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=HYPERLINK("https://www.leilaoonline.net/lote/detalhe/229280", "1108")</f>
      </c>
      <c r="B19" s="4" t="s">
        <f>=HYPERLINK("https://www.leilaoonline.net/lote/detalhe/229280", " ELEVADOR JHON DEERE. - S/FR. - LOC. SERRANA/SP")</f>
      </c>
      <c r="C19" s="4" t="inlineStr">
        <is>
          <t>Vendido</t>
        </is>
      </c>
      <c r="D19" s="4" t="inlineStr">
        <is>
          <t>16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=HYPERLINK("https://www.leilaoonline.net/lote/detalhe/229271", "1109")</f>
      </c>
      <c r="B20" s="4" t="s">
        <f>=HYPERLINK("https://www.leilaoonline.net/lote/detalhe/229271", " ELEVADOR JHON DEERE. - S/FR. - LOC. SERRANA/SP")</f>
      </c>
      <c r="C20" s="4" t="inlineStr">
        <is>
          <t>Vendido</t>
        </is>
      </c>
      <c r="D20" s="4" t="inlineStr">
        <is>
          <t>16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=HYPERLINK("https://www.leilaoonline.net/lote/detalhe/229276", "1110")</f>
      </c>
      <c r="B21" s="4" t="s">
        <f>=HYPERLINK("https://www.leilaoonline.net/lote/detalhe/229276", " ELEVADOR JHON DEERE. - S/FR. - LOC. SERRANA/SP")</f>
      </c>
      <c r="C21" s="4" t="inlineStr">
        <is>
          <t>Vendido</t>
        </is>
      </c>
      <c r="D21" s="4" t="inlineStr">
        <is>
          <t>16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=HYPERLINK("https://www.leilaoonline.net/lote/detalhe/229273", "1112")</f>
      </c>
      <c r="B22" s="4" t="s">
        <f>=HYPERLINK("https://www.leilaoonline.net/lote/detalhe/229273", " CAMINHÃO MERCEDES BENZ L 1518; ANO 1987/1987; BRANCO. - FR4080. - LOC. SERRANA/SP (VENDA SOMENTE PARA COMPRADORES DO ESTADO DE SÃO PAULO)")</f>
      </c>
      <c r="C22" s="4" t="inlineStr">
        <is>
          <t>Vendido</t>
        </is>
      </c>
      <c r="D22" s="4" t="inlineStr">
        <is>
          <t>62</t>
        </is>
      </c>
      <c r="E22" s="5" t="inlineStr">
        <is>
          <t>88.000,00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=HYPERLINK("https://www.leilaoonline.net/lote/detalhe/229269", "1113")</f>
      </c>
      <c r="B23" s="4" t="s">
        <f>=HYPERLINK("https://www.leilaoonline.net/lote/detalhe/229269", " CAMINHÃO MERCEDES BENZ L 1518; ANO 1987/1987; BRANCO. - FR4081. - LOC. SERRANA/SP (VENDA SOMENTE PARA COMPRADORES DO ESTADO DE SÃO PAULO)")</f>
      </c>
      <c r="C23" s="4" t="inlineStr">
        <is>
          <t>Vendido</t>
        </is>
      </c>
      <c r="D23" s="4" t="inlineStr">
        <is>
          <t>45</t>
        </is>
      </c>
      <c r="E23" s="5" t="inlineStr">
        <is>
          <t>66.000,00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=HYPERLINK("https://www.leilaoonline.net/lote/detalhe/229277", "1114")</f>
      </c>
      <c r="B24" s="4" t="s">
        <f>=HYPERLINK("https://www.leilaoonline.net/lote/detalhe/229277", " PULVERIZADOR JACTO 3000; ANO 2010. - FR52741. - LOC. SERRANA/SP")</f>
      </c>
      <c r="C24" s="4" t="inlineStr">
        <is>
          <t>Vendido</t>
        </is>
      </c>
      <c r="D24" s="4" t="inlineStr">
        <is>
          <t>38</t>
        </is>
      </c>
      <c r="E24" s="5" t="inlineStr">
        <is>
          <t>88.000,00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=HYPERLINK("https://www.leilaoonline.net/lote/detalhe/229272", "1116")</f>
      </c>
      <c r="B25" s="4" t="s">
        <f>=HYPERLINK("https://www.leilaoonline.net/lote/detalhe/229272", " TRATOR JOHN DEERE 7815; ANO 2009. - FR50265. - LOC. SERRANA/SP")</f>
      </c>
      <c r="C25" s="4" t="inlineStr">
        <is>
          <t>Vendido</t>
        </is>
      </c>
      <c r="D25" s="4" t="inlineStr">
        <is>
          <t>65</t>
        </is>
      </c>
      <c r="E25" s="5" t="inlineStr">
        <is>
          <t>114.000,00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=HYPERLINK("https://www.leilaoonline.net/lote/detalhe/229287", "1117")</f>
      </c>
      <c r="B26" s="4" t="s">
        <f>=HYPERLINK("https://www.leilaoonline.net/lote/detalhe/229287", " TRATOR JOHN DEERE 7210; ANO 2012. - FR51028. - LOC. SERRANA/SP")</f>
      </c>
      <c r="C26" s="4" t="inlineStr">
        <is>
          <t>Vendido</t>
        </is>
      </c>
      <c r="D26" s="4" t="inlineStr">
        <is>
          <t>165</t>
        </is>
      </c>
      <c r="E26" s="5" t="inlineStr">
        <is>
          <t>227.000,00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=HYPERLINK("https://www.leilaoonline.net/lote/detalhe/229289", "1118")</f>
      </c>
      <c r="B27" s="4" t="s">
        <f>=HYPERLINK("https://www.leilaoonline.net/lote/detalhe/229289", " TRATOR JOHN DEERE 8335R; ANO 2012. - FR51212. - LOC. SERRANA/SP")</f>
      </c>
      <c r="C27" s="4" t="inlineStr">
        <is>
          <t>Vendido</t>
        </is>
      </c>
      <c r="D27" s="4" t="inlineStr">
        <is>
          <t>43</t>
        </is>
      </c>
      <c r="E27" s="5" t="inlineStr">
        <is>
          <t>245.000,00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=HYPERLINK("https://www.leilaoonline.net/lote/detalhe/229294", "1119")</f>
      </c>
      <c r="B28" s="4" t="s">
        <f>=HYPERLINK("https://www.leilaoonline.net/lote/detalhe/229294", " TRATOR JOHN DEERE 7815; ANO 2010. - FR50486. - LOC. SERRANA/SP")</f>
      </c>
      <c r="C28" s="4" t="inlineStr">
        <is>
          <t>Vendido</t>
        </is>
      </c>
      <c r="D28" s="4" t="inlineStr">
        <is>
          <t>65</t>
        </is>
      </c>
      <c r="E28" s="5" t="inlineStr">
        <is>
          <t>114.000,00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=HYPERLINK("https://www.leilaoonline.net/lote/detalhe/229283", "1120")</f>
      </c>
      <c r="B29" s="4" t="s">
        <f>=HYPERLINK("https://www.leilaoonline.net/lote/detalhe/229283", " TRATOR CASE PUMA 225; ANO 2015. - FR51587. - LOC. SERRANA/SP")</f>
      </c>
      <c r="C29" s="4" t="inlineStr">
        <is>
          <t>Vendido</t>
        </is>
      </c>
      <c r="D29" s="4" t="inlineStr">
        <is>
          <t>85</t>
        </is>
      </c>
      <c r="E29" s="5" t="inlineStr">
        <is>
          <t>163.000,00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=HYPERLINK("https://www.leilaoonline.net/lote/detalhe/229298", "1121")</f>
      </c>
      <c r="B30" s="4" t="s">
        <f>=HYPERLINK("https://www.leilaoonline.net/lote/detalhe/229298", " TRATOR JOHN DEERE 7205 J; ANO 2010. - FR50501. - LOC. SERRANA/SP")</f>
      </c>
      <c r="C30" s="4" t="inlineStr">
        <is>
          <t>Vendido</t>
        </is>
      </c>
      <c r="D30" s="4" t="inlineStr">
        <is>
          <t>60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=HYPERLINK("https://www.leilaoonline.net/lote/detalhe/229282", "1122")</f>
      </c>
      <c r="B31" s="4" t="s">
        <f>=HYPERLINK("https://www.leilaoonline.net/lote/detalhe/229282", "CAMINHÃO MERCEDES BENZ L1313; ANO 1981/1981; BRANCO. - FR4076. - LOC. SERRANA/SP (VENDA SOMENTE PARA COMPRADORES DO ESTADO DE SÃO PAULO)")</f>
      </c>
      <c r="C31" s="4" t="inlineStr">
        <is>
          <t>Vendido</t>
        </is>
      </c>
      <c r="D31" s="4" t="inlineStr">
        <is>
          <t>11</t>
        </is>
      </c>
      <c r="E31" s="5" t="inlineStr">
        <is>
          <t>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=HYPERLINK("https://www.leilaoonline.net/lote/detalhe/229292", "1123")</f>
      </c>
      <c r="B32" s="4" t="s">
        <f>=HYPERLINK("https://www.leilaoonline.net/lote/detalhe/229292", "SUCATA DE CAMINHÃO VOLKSWAGEN 31.280; ANO 2014; BRANCO. - FR53395. - LOC. SERRANA/SP ")</f>
      </c>
      <c r="C32" s="4" t="inlineStr">
        <is>
          <t>Vendido</t>
        </is>
      </c>
      <c r="D32" s="4" t="inlineStr">
        <is>
          <t>28</t>
        </is>
      </c>
      <c r="E32" s="5" t="inlineStr">
        <is>
          <t>24.000,00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=HYPERLINK("https://www.leilaoonline.net/lote/detalhe/229270", "1124")</f>
      </c>
      <c r="B33" s="4" t="s">
        <f>=HYPERLINK("https://www.leilaoonline.net/lote/detalhe/229270", " SUCATA DE CAMINHÃO VOLKSWAGEN. - S/FR. - LOC. SERRANA/SP ")</f>
      </c>
      <c r="C33" s="4" t="inlineStr">
        <is>
          <t>Vendido</t>
        </is>
      </c>
      <c r="D33" s="4" t="inlineStr">
        <is>
          <t>28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=HYPERLINK("https://www.leilaoonline.net/lote/detalhe/229285", "1125")</f>
      </c>
      <c r="B34" s="4" t="s">
        <f>=HYPERLINK("https://www.leilaoonline.net/lote/detalhe/229285", " SUCATA DE CAMINHÃO MERCEDES BENZ AXOR 3131; ANO 2016. - FR53994. - LOC. SERRANA/SP ")</f>
      </c>
      <c r="C34" s="4" t="inlineStr">
        <is>
          <t>Vendido</t>
        </is>
      </c>
      <c r="D34" s="4" t="inlineStr">
        <is>
          <t>54</t>
        </is>
      </c>
      <c r="E34" s="5" t="inlineStr">
        <is>
          <t>36.500,00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=HYPERLINK("https://www.leilaoonline.net/lote/detalhe/229278", "1126")</f>
      </c>
      <c r="B35" s="4" t="s">
        <f>=HYPERLINK("https://www.leilaoonline.net/lote/detalhe/229278", " GERADOR A DIESEL MOTOMIL; MDGT; ANO 2022. - S/FR. - LOC. SERRANA/SP")</f>
      </c>
      <c r="C35" s="4" t="inlineStr">
        <is>
          <t>Vendido</t>
        </is>
      </c>
      <c r="D35" s="4" t="inlineStr">
        <is>
          <t>14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=HYPERLINK("https://www.leilaoonline.net/lote/detalhe/229297", "1127")</f>
      </c>
      <c r="B36" s="4" t="s">
        <f>=HYPERLINK("https://www.leilaoonline.net/lote/detalhe/229297", " GERADOR A DIESEL MOTOMIL; MDGT; ANO 2022. - S/FR. - LOC. SERRANA/SP")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=HYPERLINK("https://www.leilaoonline.net/lote/detalhe/229295", "1128")</f>
      </c>
      <c r="B37" s="4" t="s">
        <f>=HYPERLINK("https://www.leilaoonline.net/lote/detalhe/229295", " GERADOR A DIESEL MOTOMIL; MDGT; ANO 2022. - S/FR. - LOC. SERRANA/SP")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11.250,00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=HYPERLINK("https://www.leilaoonline.net/lote/detalhe/229284", "1129")</f>
      </c>
      <c r="B38" s="4" t="s">
        <f>=HYPERLINK("https://www.leilaoonline.net/lote/detalhe/229284", " GERADOR A DIESEL MOTOMIL; MDGT; ANO 2022. - S/FR. - LOC. SERRANA/SP")</f>
      </c>
      <c r="C38" s="4" t="inlineStr">
        <is>
          <t>Vendido</t>
        </is>
      </c>
      <c r="D38" s="4" t="inlineStr">
        <is>
          <t>16</t>
        </is>
      </c>
      <c r="E38" s="5" t="inlineStr">
        <is>
          <t>12.500,00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2026-03-25T21:53:50.00Z</dcterms:created>
  <dc:creator>Tellks Tecnologia</dc:creator>
  <cp:revision>0</cp:revision>
</cp:coreProperties>
</file>