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CASE - CAMINHÕES VW - RETROESCAVADEIRAS JCB - EMPILHADEIRAS CLARK -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20/08/2024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=HYPERLINK("https://www.leilaoonline.net/lote/detalhe/243470", "015")</f>
      </c>
      <c r="B11" s="4" t="s">
        <f>=HYPERLINK("https://www.leilaoonline.net/lote/detalhe/243470", "LOTE COM 78 TUBOS DE IRRIGAÇÃO DE ALUMÍNIO; MARCA RAEZA (SEM ABRAÇADEIRAS) - MEDIDAS NAS ESPECIFICAÇÕES")</f>
      </c>
      <c r="C11" s="4" t="inlineStr">
        <is>
          <t>Não vendido</t>
        </is>
      </c>
      <c r="D11" s="4" t="inlineStr">
        <is>
          <t>18</t>
        </is>
      </c>
      <c r="E11" s="5" t="inlineStr">
        <is>
          <t>23.500,00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=HYPERLINK("https://www.leilaoonline.net/lote/detalhe/243458", "030")</f>
      </c>
      <c r="B12" s="4" t="s">
        <f>=HYPERLINK("https://www.leilaoonline.net/lote/detalhe/243458", "veja o vídeo!! EMPILHADEIRA CLARK; 7 TONELADAS; DIESEL - FUNCIONANDO")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37.500,00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=HYPERLINK("https://www.leilaoonline.net/lote/detalhe/243457", "031")</f>
      </c>
      <c r="B13" s="4" t="s">
        <f>=HYPERLINK("https://www.leilaoonline.net/lote/detalhe/243457", "EMPILHADEIRA CLARK 7 TON; MOTOR CHEVROLET 6 CILINDROS - FUNCIONANDO (NÃO ACOMPANHA CILINDRO DE GÁS)")</f>
      </c>
      <c r="C13" s="4" t="inlineStr">
        <is>
          <t>Não vendido</t>
        </is>
      </c>
      <c r="D13" s="4" t="inlineStr">
        <is>
          <t>4</t>
        </is>
      </c>
      <c r="E13" s="5" t="inlineStr">
        <is>
          <t>16.500,00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=HYPERLINK("https://www.leilaoonline.net/lote/detalhe/243459", "032")</f>
      </c>
      <c r="B14" s="4" t="s">
        <f>=HYPERLINK("https://www.leilaoonline.net/lote/detalhe/243459", "EMPILHADEIRA CLARK; MODELO C300HY; CAPACIDADE 2.5 TONELADAS - FUNCIONANDO")</f>
      </c>
      <c r="C14" s="4" t="inlineStr">
        <is>
          <t>Não vendido</t>
        </is>
      </c>
      <c r="D14" s="4" t="inlineStr">
        <is>
          <t>46</t>
        </is>
      </c>
      <c r="E14" s="5" t="inlineStr">
        <is>
          <t>28.000,00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=HYPERLINK("https://www.leilaoonline.net/lote/detalhe/243460", "035")</f>
      </c>
      <c r="B15" s="4" t="s">
        <f>=HYPERLINK("https://www.leilaoonline.net/lote/detalhe/243460", "RETROESCAVADEIRA JCB; MODELO 3CX 4X4; ANO 2016; EMPLACADA - FUNCIONANDO - PLACA FINAL 65")</f>
      </c>
      <c r="C15" s="4" t="inlineStr">
        <is>
          <t>Não vendido</t>
        </is>
      </c>
      <c r="D15" s="4" t="inlineStr">
        <is>
          <t>41</t>
        </is>
      </c>
      <c r="E15" s="5" t="inlineStr">
        <is>
          <t>182.500,00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=HYPERLINK("https://www.leilaoonline.net/lote/detalhe/243463", "036")</f>
      </c>
      <c r="B16" s="4" t="s">
        <f>=HYPERLINK("https://www.leilaoonline.net/lote/detalhe/243463", "veja o vídeo!! RETROESCAVADEIRA JCB; ANO 2020; MODELO ECXB14CM2CM; 4MIL HORAS - FUNCIONANDO")</f>
      </c>
      <c r="C16" s="4" t="inlineStr">
        <is>
          <t>Não vendido</t>
        </is>
      </c>
      <c r="D16" s="4" t="inlineStr">
        <is>
          <t>38</t>
        </is>
      </c>
      <c r="E16" s="5" t="inlineStr">
        <is>
          <t>202.500,00</t>
        </is>
      </c>
      <c r="F16" s="4" t="inlineStr">
        <is>
          <t>2500.00</t>
        </is>
      </c>
    </row>
    <row collapsed="false" customFormat="false" customHeight="false" hidden="false" ht="12.1" outlineLevel="0" r="17">
      <c r="A17" s="5" t="s">
        <f>=HYPERLINK("https://www.leilaoonline.net/lote/detalhe/243471", "037")</f>
      </c>
      <c r="B17" s="4" t="s">
        <f>=HYPERLINK("https://www.leilaoonline.net/lote/detalhe/243471", "RETROESCAVADEIRA XCMG; MODELO XT870BR; ANO 2021 - FUNCIONANDO ")</f>
      </c>
      <c r="C17" s="4" t="inlineStr">
        <is>
          <t>Não vendido</t>
        </is>
      </c>
      <c r="D17" s="4" t="inlineStr">
        <is>
          <t>15</t>
        </is>
      </c>
      <c r="E17" s="5" t="inlineStr">
        <is>
          <t>167.500,00</t>
        </is>
      </c>
      <c r="F17" s="4" t="inlineStr">
        <is>
          <t>2500.00</t>
        </is>
      </c>
    </row>
    <row collapsed="false" customFormat="false" customHeight="false" hidden="false" ht="12.1" outlineLevel="0" r="18">
      <c r="A18" s="5" t="s">
        <f>=HYPERLINK("https://www.leilaoonline.net/lote/detalhe/243464", "040")</f>
      </c>
      <c r="B18" s="4" t="s">
        <f>=HYPERLINK("https://www.leilaoonline.net/lote/detalhe/243464", "CASE 2688; ANO 2013; C/ 2 PLATAFORMAS 30X20 PARA SOJA E MILHO - FUNCIONANDO")</f>
      </c>
      <c r="C18" s="4" t="inlineStr">
        <is>
          <t>Não vendido</t>
        </is>
      </c>
      <c r="D18" s="4" t="inlineStr">
        <is>
          <t>2</t>
        </is>
      </c>
      <c r="E18" s="5" t="inlineStr">
        <is>
          <t>202.500,00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=HYPERLINK("https://www.leilaoonline.net/lote/detalhe/243465", "041")</f>
      </c>
      <c r="B19" s="4" t="s">
        <f>=HYPERLINK("https://www.leilaoonline.net/lote/detalhe/243465", "TC 5090; ANO 2011; C/ PLATAFORMA DE SOJA 35 PÉS - FUNCIONANDO")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150.000,00</t>
        </is>
      </c>
      <c r="F19" s="4" t="inlineStr">
        <is>
          <t>2500.00</t>
        </is>
      </c>
    </row>
    <row collapsed="false" customFormat="false" customHeight="false" hidden="false" ht="12.1" outlineLevel="0" r="20">
      <c r="A20" s="5" t="s">
        <f>=HYPERLINK("https://www.leilaoonline.net/lote/detalhe/243462", "045")</f>
      </c>
      <c r="B20" s="4" t="s">
        <f>=HYPERLINK("https://www.leilaoonline.net/lote/detalhe/243462", "MICRO TRATOR AGRALE")</f>
      </c>
      <c r="C20" s="4" t="inlineStr">
        <is>
          <t>Não vendido</t>
        </is>
      </c>
      <c r="D20" s="4" t="inlineStr">
        <is>
          <t>33</t>
        </is>
      </c>
      <c r="E20" s="5" t="inlineStr">
        <is>
          <t>21.000,00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=HYPERLINK("https://www.leilaoonline.net/lote/detalhe/243461", "046")</f>
      </c>
      <c r="B21" s="4" t="s">
        <f>=HYPERLINK("https://www.leilaoonline.net/lote/detalhe/243461", "GRANECAR; DIESEL; CAPACIDADE 9 TONELADAS - FUNCIONANDO")</f>
      </c>
      <c r="C21" s="4" t="inlineStr">
        <is>
          <t>Não vendido</t>
        </is>
      </c>
      <c r="D21" s="4" t="inlineStr">
        <is>
          <t>13</t>
        </is>
      </c>
      <c r="E21" s="5" t="inlineStr">
        <is>
          <t>15.000,00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=HYPERLINK("https://www.leilaoonline.net/lote/detalhe/243467", "050")</f>
      </c>
      <c r="B22" s="4" t="s">
        <f>=HYPERLINK("https://www.leilaoonline.net/lote/detalhe/243467", "CAMINHÃO VW 17.280; 2014/2015; BRANCO; DIESEL; CÂMBIO AUTOMÁTICO - FUNCIONANDO")</f>
      </c>
      <c r="C22" s="4" t="inlineStr">
        <is>
          <t>Não vendido</t>
        </is>
      </c>
      <c r="D22" s="4" t="inlineStr">
        <is>
          <t>25</t>
        </is>
      </c>
      <c r="E22" s="5" t="inlineStr">
        <is>
          <t>120.000,00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=HYPERLINK("https://www.leilaoonline.net/lote/detalhe/243469", "051")</f>
      </c>
      <c r="B23" s="4" t="s">
        <f>=HYPERLINK("https://www.leilaoonline.net/lote/detalhe/243469", "CAMINHÃO VW 17.280; 2014/2015; BRANCO; DIESEL; CÂMBIO AUTOMÁTICO - FUNCIONANDO")</f>
      </c>
      <c r="C23" s="4" t="inlineStr">
        <is>
          <t>Não vendido</t>
        </is>
      </c>
      <c r="D23" s="4" t="inlineStr">
        <is>
          <t>26</t>
        </is>
      </c>
      <c r="E23" s="5" t="inlineStr">
        <is>
          <t>122.500,00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=HYPERLINK("https://www.leilaoonline.net/lote/detalhe/243466", "052")</f>
      </c>
      <c r="B24" s="4" t="s">
        <f>=HYPERLINK("https://www.leilaoonline.net/lote/detalhe/243466", "CAMINHÃO VW 17.280; 2014/2015; BRANCO; DIESEL; CÂMBIO AUTOMÁTICO; COM COMPACTADOR MARCA PLANALTO - FUNCIONANDO")</f>
      </c>
      <c r="C24" s="4" t="inlineStr">
        <is>
          <t>Não vendido</t>
        </is>
      </c>
      <c r="D24" s="4" t="inlineStr">
        <is>
          <t>28</t>
        </is>
      </c>
      <c r="E24" s="5" t="inlineStr">
        <is>
          <t>127.500,00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=HYPERLINK("https://www.leilaoonline.net/lote/detalhe/243468", "053")</f>
      </c>
      <c r="B25" s="4" t="s">
        <f>=HYPERLINK("https://www.leilaoonline.net/lote/detalhe/243468", "CAMINHÃO VW 17.280; 2014/2015; BRANCO; DIESEL; CÂMBIO AUTOMÁTICO; COM COMPACTADOR MARCA PLANALTO - FUNCIONANDO")</f>
      </c>
      <c r="C25" s="4" t="inlineStr">
        <is>
          <t>Não vendido</t>
        </is>
      </c>
      <c r="D25" s="4" t="inlineStr">
        <is>
          <t>30</t>
        </is>
      </c>
      <c r="E25" s="5" t="inlineStr">
        <is>
          <t>132.500,00</t>
        </is>
      </c>
      <c r="F25" s="4" t="inlineStr">
        <is>
          <t>2500.00</t>
        </is>
      </c>
    </row>
    <row collapsed="false" customFormat="false" customHeight="false" hidden="false" ht="12.1" outlineLevel="0" r="26">
      <c r="A26" s="5" t="s">
        <f>=HYPERLINK("https://www.leilaoonline.net/lote/detalhe/243472", "055")</f>
      </c>
      <c r="B26" s="4" t="s">
        <f>=HYPERLINK("https://www.leilaoonline.net/lote/detalhe/243472", "CARRETA")</f>
      </c>
      <c r="C26" s="4" t="inlineStr">
        <is>
          <t>Não vendido</t>
        </is>
      </c>
      <c r="D26" s="4" t="inlineStr">
        <is>
          <t>4</t>
        </is>
      </c>
      <c r="E26" s="5" t="inlineStr">
        <is>
          <t>3.500,00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=HYPERLINK("https://www.leilaoonline.net/lote/detalhe/243473", "060")</f>
      </c>
      <c r="B27" s="4" t="s">
        <f>=HYPERLINK("https://www.leilaoonline.net/lote/detalhe/243473", "COMPACTADOR DE LIXO; MARCA PLANALTO; 19 METROS CUBICOS; PARA CAMINHÃO TRUCADO")</f>
      </c>
      <c r="C27" s="4" t="inlineStr">
        <is>
          <t>Não vendido</t>
        </is>
      </c>
      <c r="D27" s="4" t="inlineStr">
        <is>
          <t>6</t>
        </is>
      </c>
      <c r="E27" s="5" t="inlineStr">
        <is>
          <t>3.250,00</t>
        </is>
      </c>
      <c r="F27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2026-03-25T20:47:44.00Z</dcterms:created>
  <dc:creator>Tellks Tecnologia</dc:creator>
  <cp:revision>0</cp:revision>
</cp:coreProperties>
</file>