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Semi-Reboques, Case 580H, Valmet 118,  Van Ducato, Barcos, Cxs. Compactadoras,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=HYPERLINK("https://www.leilaoonline.net/lote/detalhe/244183", "001")</f>
      </c>
      <c r="B11" s="4" t="s">
        <f>=HYPERLINK("https://www.leilaoonline.net/lote/detalhe/244183", " CAMINHAO BASCULANTE 6 M3 - MERCEDES BENZ - 1318 - 4X2 - 2011/ 2012 NO ESTADO PLACA:  GBD4B96 CHASSI:  9BM694000CB840300 RENAVAM:  1104286731 KM:  83,139 OBS:  VEÍCULO ESTAVA OPERACIONAL. NECESSITA DE REVISÃO EM GERAL. VENDIDO NO ESTADO EM QUE SE ENCONTRA. Mais detalhes na SÍNTESE ANEXO.")</f>
      </c>
      <c r="C11" s="4" t="inlineStr">
        <is>
          <t>Vendido</t>
        </is>
      </c>
      <c r="D11" s="4" t="inlineStr">
        <is>
          <t>24</t>
        </is>
      </c>
      <c r="E11" s="5" t="inlineStr">
        <is>
          <t>157.500,00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=HYPERLINK("https://www.leilaoonline.net/lote/detalhe/244173", "002")</f>
      </c>
      <c r="B12" s="4" t="s">
        <f>=HYPERLINK("https://www.leilaoonline.net/lote/detalhe/244173", " CARRETINHA P/CARGA 500 KG - INDYCAR - REB INDYCAR TRI - 2011 NO ESTADO PLACA:  EVJ0498 CHASSI:  9A9CS3251BJCC2698 RENAVAM:  296366366. OBS:  ESTADO GERAL ok.  Pneus Regular. VENDIDO NO ESTADO EM QUE SE ENCONTRA.")</f>
      </c>
      <c r="C12" s="4" t="inlineStr">
        <is>
          <t>Vendido</t>
        </is>
      </c>
      <c r="D12" s="4" t="inlineStr">
        <is>
          <t>6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=HYPERLINK("https://www.leilaoonline.net/lote/detalhe/244176", "003")</f>
      </c>
      <c r="B13" s="4" t="s">
        <f>=HYPERLINK("https://www.leilaoonline.net/lote/detalhe/244176", " CAMINHAO SIDER 9 TON - MERCEDES BENZ - 1318 - 4X2 - 2011/ 2012 - BAÚ SIDER COM PLATAFORMA NO ESTADO PLACA:  GGY3310 CHASSI:  9BM694000CB841417 RENAVAM:  1095793915. KM:  87012. OBS:  VEÍCULO ESTAVA OPERACIONAL. NECESSITA DE REVISÃO EM GERAL. VENDIDO NO ESTADO EM QUE SE ENCONTRA. Mais detalhes na SÍ")</f>
      </c>
      <c r="C13" s="4" t="inlineStr">
        <is>
          <t>Vendido</t>
        </is>
      </c>
      <c r="D13" s="4" t="inlineStr">
        <is>
          <t>33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=HYPERLINK("https://www.leilaoonline.net/lote/detalhe/244184", "004")</f>
      </c>
      <c r="B14" s="4" t="s">
        <f>=HYPERLINK("https://www.leilaoonline.net/lote/detalhe/244184", " CAMINHAO COMPACTADOR 19 M3 - VOLKSWAGEN - 24250 - 6X2 - 2011/ 2012 NO ESTADO PLACA:  FCB5271 CHASSI:  9534N8244CR235305 RENAVAM:  485679965. KM:  347.000 (aproximado) OBS:  MOTOR FEITO RECENTEMENTE (NÃO RODOU APÓS RETÍFICA). VENDIDO NO ESTADO EM QUE SE ENCONTRA. Mais detalhes na SÍNTESE ANEXO.")</f>
      </c>
      <c r="C14" s="4" t="inlineStr">
        <is>
          <t>Vendido</t>
        </is>
      </c>
      <c r="D14" s="4" t="inlineStr">
        <is>
          <t>51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=HYPERLINK("https://www.leilaoonline.net/lote/detalhe/244177", "005")</f>
      </c>
      <c r="B15" s="4" t="s">
        <f>=HYPERLINK("https://www.leilaoonline.net/lote/detalhe/244177", " CARRETA SEMI REBOQUE BASCULANTE 25 M3 - FACCHINI SRF - 2012 NO ESTADO PLACA:  FCB6336 CHASSI:  94BB0843CCR017899 RENAVAM:  467782911. OBS:  CARRETA BASCULANTE - VENDIDO NO ESTADO EM QUE SE ENCONTRA")</f>
      </c>
      <c r="C15" s="4" t="inlineStr">
        <is>
          <t>Vendido</t>
        </is>
      </c>
      <c r="D15" s="4" t="inlineStr">
        <is>
          <t>16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=HYPERLINK("https://www.leilaoonline.net/lote/detalhe/244191", "006")</f>
      </c>
      <c r="B16" s="4" t="s">
        <f>=HYPERLINK("https://www.leilaoonline.net/lote/detalhe/244191", " CARRETA SEMI REBOQUE BASCULANTE 30 M3 - GRIMALDI - 2017/ 2018 NO ESTADO PLACA:  FCI0H81 CHASSI:  9A9SRGB3EJPDT5107 RENAVAM:  1133581703. OBS:  CARRETA BASCULANTE - VENDIDO NO ESTADO EM QUE SE ENCONTRA.")</f>
      </c>
      <c r="C16" s="4" t="inlineStr">
        <is>
          <t>Vendido</t>
        </is>
      </c>
      <c r="D16" s="4" t="inlineStr">
        <is>
          <t>42</t>
        </is>
      </c>
      <c r="E16" s="5" t="inlineStr">
        <is>
          <t>58.000,00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=HYPERLINK("https://www.leilaoonline.net/lote/detalhe/244190", "007")</f>
      </c>
      <c r="B17" s="4" t="s">
        <f>=HYPERLINK("https://www.leilaoonline.net/lote/detalhe/244190", " CARRETA SEMI REBOQUE BASCULANTE 25 M3 - FACCHINI SRF CB -  2012 NO ESTADO PLACA:  FCB6D24 CHASSI:  94BB0843CCR017925 RENAVAM:  467781729 OBS:  CARRETA BASCULANTE - VENDIDO NO ESTADO EM QUE SE ENCONTRA. (LONA NÃO ACOMPANHA)")</f>
      </c>
      <c r="C17" s="4" t="inlineStr">
        <is>
          <t>Vendido</t>
        </is>
      </c>
      <c r="D17" s="4" t="inlineStr">
        <is>
          <t>10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=HYPERLINK("https://www.leilaoonline.net/lote/detalhe/244174", "008")</f>
      </c>
      <c r="B18" s="4" t="s">
        <f>=HYPERLINK("https://www.leilaoonline.net/lote/detalhe/244174", " VAN DUCATO MINI BUS 15 LUG - FIAT - 4X2 - 2016 NO ESTADO PLACA:  GBB6C27 CHASSI:  93W244P2RG2159342 RENAVAM:  1088275823 KM:  155840 OBS:  VEÍCULO ESTAVA OPERACIONAL,  PRECISA DE UMA REVISÃO EM GERAL. PARABRISAS TRINCADO. VENDIDO NO ESTADO EM QUE SE ENCONTRA. Mais detalhes na SÍNTESE ANEXO.")</f>
      </c>
      <c r="C18" s="4" t="inlineStr">
        <is>
          <t>Vendido</t>
        </is>
      </c>
      <c r="D18" s="4" t="inlineStr">
        <is>
          <t>4</t>
        </is>
      </c>
      <c r="E18" s="5" t="inlineStr">
        <is>
          <t>53.000,00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=HYPERLINK("https://www.leilaoonline.net/lote/detalhe/244188", "009")</f>
      </c>
      <c r="B19" s="4" t="s">
        <f>=HYPERLINK("https://www.leilaoonline.net/lote/detalhe/244188", " CAIXA COMPACTADORA ESTACIONÁRIA 07 M3 - PLANALTO - Nº 1.03.012 NO ESTADO CAIXA 01 OBS:   Saiu de operação em funcionamento, porém, parada há muito tempo - Precisa de reforma em geral. ")</f>
      </c>
      <c r="C19" s="4" t="inlineStr">
        <is>
          <t>Vendido</t>
        </is>
      </c>
      <c r="D19" s="4" t="inlineStr">
        <is>
          <t>3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=HYPERLINK("https://www.leilaoonline.net/lote/detalhe/244182", "010")</f>
      </c>
      <c r="B20" s="4" t="s">
        <f>=HYPERLINK("https://www.leilaoonline.net/lote/detalhe/244182", " CAIXA COMPACTADORA ESTACIONÁRIA 07 M3 - PLANALTO - Nº 1.03.009 NO ESTADO CAIXA 02 OBS:   Saiu de operação em funcionamento, porém, parada há muito tempo - Precisa de reforma em geral. ")</f>
      </c>
      <c r="C20" s="4" t="inlineStr">
        <is>
          <t>Vendido</t>
        </is>
      </c>
      <c r="D20" s="4" t="inlineStr">
        <is>
          <t>15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=HYPERLINK("https://www.leilaoonline.net/lote/detalhe/244185", "011")</f>
      </c>
      <c r="B21" s="4" t="s">
        <f>=HYPERLINK("https://www.leilaoonline.net/lote/detalhe/244185", " CAIXA COMPACTADORA ESTACIONÁRIA 07 M3 - PLANALTO - Nº 1.03.006 NO ESTADO CAIXA 04 OBS:   Saiu de operação em funcionamento, porém, parada há muito tempo - Precisa de reforma em geral. ")</f>
      </c>
      <c r="C21" s="4" t="inlineStr">
        <is>
          <t>Vendido</t>
        </is>
      </c>
      <c r="D21" s="4" t="inlineStr">
        <is>
          <t>16</t>
        </is>
      </c>
      <c r="E21" s="5" t="inlineStr">
        <is>
          <t>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=HYPERLINK("https://www.leilaoonline.net/lote/detalhe/244186", "012")</f>
      </c>
      <c r="B22" s="4" t="s">
        <f>=HYPERLINK("https://www.leilaoonline.net/lote/detalhe/244186", " CAIXA COMPACTADORA ESTACIONÁRIA 07 M3 - PLANALTO - Nº 1.03.003 NO ESTADO CAIXA 06 OBS:   Saiu de operação em funcionamento, porém, parada há muito tempo - Precisa de reforma em geral.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=HYPERLINK("https://www.leilaoonline.net/lote/detalhe/244175", "013")</f>
      </c>
      <c r="B23" s="4" t="s">
        <f>=HYPERLINK("https://www.leilaoonline.net/lote/detalhe/244175", " CAIXA COMPACTADORA ESTACIONÁRIA 07 M3 - USIMECA - Nº 225 NO ESTADO CAIXA 08 OBS:   Não funciona ")</f>
      </c>
      <c r="C23" s="4" t="inlineStr">
        <is>
          <t>Vendido</t>
        </is>
      </c>
      <c r="D23" s="4" t="inlineStr">
        <is>
          <t>10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=HYPERLINK("https://www.leilaoonline.net/lote/detalhe/244178", "014")</f>
      </c>
      <c r="B24" s="4" t="s">
        <f>=HYPERLINK("https://www.leilaoonline.net/lote/detalhe/244178", " IMPLEMENTO COMPACTADOR 6 M3 - USIMECA NO ESTADO N/A OBS:   Funciona normalmente, apenas retirado do veículo. ")</f>
      </c>
      <c r="C24" s="4" t="inlineStr">
        <is>
          <t>Vendido</t>
        </is>
      </c>
      <c r="D24" s="4" t="inlineStr">
        <is>
          <t>17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=HYPERLINK("https://www.leilaoonline.net/lote/detalhe/244180", "015")</f>
      </c>
      <c r="B25" s="4" t="s">
        <f>=HYPERLINK("https://www.leilaoonline.net/lote/detalhe/244180", " BARCO DE PESCA 1 NO ESTADO N/A OBS:   VENDIDO NO ESTADO EM QUE SE ENCONTRA ")</f>
      </c>
      <c r="C25" s="4" t="inlineStr">
        <is>
          <t>Vendido</t>
        </is>
      </c>
      <c r="D25" s="4" t="inlineStr">
        <is>
          <t>5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=HYPERLINK("https://www.leilaoonline.net/lote/detalhe/244187", "016")</f>
      </c>
      <c r="B26" s="4" t="s">
        <f>=HYPERLINK("https://www.leilaoonline.net/lote/detalhe/244187", " BARCO DE PESCA 2 NO ESTADO N/A OBS:   VENDIDO NO ESTADO EM QUE SE ENCONTRA ")</f>
      </c>
      <c r="C26" s="4" t="inlineStr">
        <is>
          <t>Vendido</t>
        </is>
      </c>
      <c r="D26" s="4" t="inlineStr">
        <is>
          <t>4</t>
        </is>
      </c>
      <c r="E26" s="5" t="inlineStr">
        <is>
          <t>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=HYPERLINK("https://www.leilaoonline.net/lote/detalhe/244189", "017")</f>
      </c>
      <c r="B27" s="4" t="s">
        <f>=HYPERLINK("https://www.leilaoonline.net/lote/detalhe/244189", " BARCO DE PESCA 3 NO ESTADO N/A OBS:   VENDIDO NO ESTADO EM QUE SE ENCONTRA 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=HYPERLINK("https://www.leilaoonline.net/lote/detalhe/244181", "018")</f>
      </c>
      <c r="B28" s="4" t="s">
        <f>=HYPERLINK("https://www.leilaoonline.net/lote/detalhe/244181", " BARCO DE PESCA 4 NO ESTADO N/A OBS:   VENDIDO NO ESTADO EM QUE SE ENCONTRA ")</f>
      </c>
      <c r="C28" s="4" t="inlineStr">
        <is>
          <t>Vendido</t>
        </is>
      </c>
      <c r="D28" s="4" t="inlineStr">
        <is>
          <t>6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=HYPERLINK("https://www.leilaoonline.net/lote/detalhe/244192", "019")</f>
      </c>
      <c r="B29" s="4" t="s">
        <f>=HYPERLINK("https://www.leilaoonline.net/lote/detalhe/244192", " RETROESCAVADEIRA - CASE 580H - 4X2 - 1988 NO ESTADO PLACA:  CSN5323 - BAIXADO.  N. Série:  1607 RENAVAM:  405771720. OBS:  MÁQUINA ERA EMPLACADA, FOI BAIXADA NO DETRAN. ESTÁ PARADA HÁ MUITO TEMPO (PODENDO FALTAR PEÇAS). NECESSITA DE REVISÃO EM GERAL. VENDIDO NO ESTADO EM QUE SE ENCONTRA. Mais detal")</f>
      </c>
      <c r="C29" s="4" t="inlineStr">
        <is>
          <t>Vendido</t>
        </is>
      </c>
      <c r="D29" s="4" t="inlineStr">
        <is>
          <t>6</t>
        </is>
      </c>
      <c r="E29" s="5" t="inlineStr">
        <is>
          <t>25.000,00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=HYPERLINK("https://www.leilaoonline.net/lote/detalhe/244179", "020")</f>
      </c>
      <c r="B30" s="4" t="s">
        <f>=HYPERLINK("https://www.leilaoonline.net/lote/detalhe/244179", " TRATOR AGRICOLA - VALMET 118 - 4X2 - 1986 NO ESTADO PLACA:  AQB4734  - BAIXADO.  N. Série:  11800600583. RENAVAM:  524496013. OBS:  MÁQUINA ERA EMPLACADA, FOI BAIXADA NO DETRAN. ESTÁ PARADA HÁ MUITO TEMPO (PODENDO FALTAR PEÇAS). NECESSITA DE REVISÃO EM GERAL. VENDIDO NO ESTADO EM QUE SE ENCONTRA. M")</f>
      </c>
      <c r="C30" s="4" t="inlineStr">
        <is>
          <t>Vendido</t>
        </is>
      </c>
      <c r="D30" s="4" t="inlineStr">
        <is>
          <t>2</t>
        </is>
      </c>
      <c r="E30" s="5" t="inlineStr">
        <is>
          <t>17.000,00</t>
        </is>
      </c>
      <c r="F3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2026-03-25T17:14:10.00Z</dcterms:created>
  <dc:creator>Tellks Tecnologia</dc:creator>
  <cp:revision>0</cp:revision>
</cp:coreProperties>
</file>