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CABOS,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=HYPERLINK("https://www.leilaoonline.net/lote/detalhe/245121", "1001")</f>
      </c>
      <c r="B11" s="4" t="s">
        <f>=HYPERLINK("https://www.leilaoonline.net/lote/detalhe/245121", "FIAT SIENA ATTRACTIVE. FLEX. ANO 2018.")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=HYPERLINK("https://www.leilaoonline.net/lote/detalhe/246852", "1002")</f>
      </c>
      <c r="B12" s="4" t="s">
        <f>=HYPERLINK("https://www.leilaoonline.net/lote/detalhe/246852",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=HYPERLINK("https://www.leilaoonline.net/lote/detalhe/245056", "1003")</f>
      </c>
      <c r="B13" s="4" t="s">
        <f>=HYPERLINK("https://www.leilaoonline.net/lote/detalhe/245056", "[ VÍDEOS ] FORD / F75 ANO 1977/1977. 4X4. DIREÇÃO HIDRÁULICA - GASOLINA - COR BEGE - DOC.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=HYPERLINK("https://www.leilaoonline.net/lote/detalhe/245042", "1005")</f>
      </c>
      <c r="B14" s="4" t="s">
        <f>=HYPERLINK("https://www.leilaoonline.net/lote/detalhe/245042", "SUCATA - FIAT UNO MILLE FIRE FLEX - 2005/2006")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=HYPERLINK("https://www.leilaoonline.net/lote/detalhe/245040", "1016")</f>
      </c>
      <c r="B15" s="4" t="s">
        <f>=HYPERLINK("https://www.leilaoonline.net/lote/detalhe/245040", "FORD RURAL WILLYS GASOLINA E GNV. ANO 1966")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=HYPERLINK("https://www.leilaoonline.net/lote/detalhe/245045", "2000")</f>
      </c>
      <c r="B16" s="4" t="s">
        <f>=HYPERLINK("https://www.leilaoonline.net/lote/detalhe/245045", "BAÚ PARA TRANSPORTE DE CAVALO / ANO 2018 - MARCA FORTELEVE / CAMINHÃO 3/4 - CAPAC. 5 CAVALOS - COM CAMA E RAMPA  ELÉTRICA - 6MTS COMP. /87CM LARGURA DO CHASSI")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=HYPERLINK("https://www.leilaoonline.net/lote/detalhe/245046", "2002")</f>
      </c>
      <c r="B17" s="4" t="s">
        <f>=HYPERLINK("https://www.leilaoonline.net/lote/detalhe/245046",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=HYPERLINK("https://www.leilaoonline.net/lote/detalhe/245081", "2003")</f>
      </c>
      <c r="B18" s="4" t="s">
        <f>=HYPERLINK("https://www.leilaoonline.net/lote/detalhe/245081",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=HYPERLINK("https://www.leilaoonline.net/lote/detalhe/245118", "2004")</f>
      </c>
      <c r="B19" s="4" t="s">
        <f>=HYPERLINK("https://www.leilaoonline.net/lote/detalhe/245118",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=HYPERLINK("https://www.leilaoonline.net/lote/detalhe/245047", "2006")</f>
      </c>
      <c r="B20" s="4" t="s">
        <f>=HYPERLINK("https://www.leilaoonline.net/lote/detalhe/245047", "SEMI-REBOQUE/FACCHINI CF- ANO 1999/2000 - 3 EIXOS")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=HYPERLINK("https://www.leilaoonline.net/lote/detalhe/245970", "2007")</f>
      </c>
      <c r="B21" s="4" t="s">
        <f>=HYPERLINK("https://www.leilaoonline.net/lote/detalhe/245970", "GUERRA CHARGER GR /SEMI-REBOQUE  - ANO 1998/1998 - SERÁ VENDIDO COM 4 PNEUS")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=HYPERLINK("https://www.leilaoonline.net/lote/detalhe/245039", "2009")</f>
      </c>
      <c r="B22" s="4" t="s">
        <f>=HYPERLINK("https://www.leilaoonline.net/lote/detalhe/245039", " CAVALO 6X2 VOLVO FH 380-6X2. ANO 2004")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=HYPERLINK("https://www.leilaoonline.net/lote/detalhe/244986", "3000")</f>
      </c>
      <c r="B23" s="4" t="s">
        <f>=HYPERLINK("https://www.leilaoonline.net/lote/detalhe/244986",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=HYPERLINK("https://www.leilaoonline.net/lote/detalhe/245021", "3001")</f>
      </c>
      <c r="B24" s="4" t="s">
        <f>=HYPERLINK("https://www.leilaoonline.net/lote/detalhe/245021",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=HYPERLINK("https://www.leilaoonline.net/lote/detalhe/245043", "3002")</f>
      </c>
      <c r="B25" s="4" t="s">
        <f>=HYPERLINK("https://www.leilaoonline.net/lote/detalhe/245043",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=HYPERLINK("https://www.leilaoonline.net/lote/detalhe/244967", "3004")</f>
      </c>
      <c r="B26" s="4" t="s">
        <f>=HYPERLINK("https://www.leilaoonline.net/lote/detalhe/244967", "[ VÍDEOS ] ESCAVADEIRA HIDRÁULICA CATERPILLAR MOD. 312 DL ANO 2014. MOTOR MAXION S4T - APROX. 6.000 HRS.")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=HYPERLINK("https://www.leilaoonline.net/lote/detalhe/244974", "3007")</f>
      </c>
      <c r="B27" s="4" t="s">
        <f>=HYPERLINK("https://www.leilaoonline.net/lote/detalhe/244974", "[ VÍDEO ] Escavadeira Volvo Ec 220D Ano 2015 Operacional.")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=HYPERLINK("https://www.leilaoonline.net/lote/detalhe/244958", "3008")</f>
      </c>
      <c r="B28" s="4" t="s">
        <f>=HYPERLINK("https://www.leilaoonline.net/lote/detalhe/244958", " TRATOR DEUTZ DM ANO 1963 -CILINDROS REFRIGERADOS A AR (ORIGINAL)")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=HYPERLINK("https://www.leilaoonline.net/lote/detalhe/244992", "3009")</f>
      </c>
      <c r="B29" s="4" t="s">
        <f>=HYPERLINK("https://www.leilaoonline.net/lote/detalhe/244992", "EMPILHADEIRA  MARCA HELI MOD. CPC D100 - CAPAC. 10 TON. ANO 2012 -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=HYPERLINK("https://www.leilaoonline.net/lote/detalhe/245029", "3011")</f>
      </c>
      <c r="B30" s="4" t="s">
        <f>=HYPERLINK("https://www.leilaoonline.net/lote/detalhe/245029", "ESCAVADEIRA CATERPILLAR MOD. 320GC ANO 2021 4 CILINDROS -  1.000 HRS APROX. -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=HYPERLINK("https://www.leilaoonline.net/lote/detalhe/244985", "3013")</f>
      </c>
      <c r="B31" s="4" t="s">
        <f>=HYPERLINK("https://www.leilaoonline.net/lote/detalhe/244985", "[ VÍDEO ] PÁ CARREGADEIRA KOMATSU  MOD. WA-320   ANO 2007")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10000.00</t>
        </is>
      </c>
    </row>
    <row collapsed="false" customFormat="false" customHeight="false" hidden="false" ht="12.1" outlineLevel="0" r="32">
      <c r="A32" s="5" t="s">
        <f>=HYPERLINK("https://www.leilaoonline.net/lote/detalhe/244990", "3015")</f>
      </c>
      <c r="B32" s="4" t="s">
        <f>=HYPERLINK("https://www.leilaoonline.net/lote/detalhe/244990", "[ VÍDEO ] PÁ CARREGADEIRA MICHIGAN MOD. 55C ARTICULADA TRANSMISSÃO CLARCK DANA 22.000 - ANO APROX. 1995. BATERIA NOVA")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=HYPERLINK("https://www.leilaoonline.net/lote/detalhe/244989", "3016")</f>
      </c>
      <c r="B33" s="4" t="s">
        <f>=HYPERLINK("https://www.leilaoonline.net/lote/detalhe/244989", "[ VÍDEO ] PÁ CARREGADEIRA MICHIGAN MOD. 55C ARTICULADA TRANSMISSÃO 18.000 - ANO APROX. 1995. BATERIA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=HYPERLINK("https://www.leilaoonline.net/lote/detalhe/245123", "3017")</f>
      </c>
      <c r="B34" s="4" t="s">
        <f>=HYPERLINK("https://www.leilaoonline.net/lote/detalhe/245123", "PÁ CARREGADEIRA MICHIGAN MOD. 75III ANO 1977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=HYPERLINK("https://www.leilaoonline.net/lote/detalhe/245124", "3020")</f>
      </c>
      <c r="B35" s="4" t="s">
        <f>=HYPERLINK("https://www.leilaoonline.net/lote/detalhe/245124", "PÁ CARREGADEIRA FIATALLIS MOD. FR12B - ANO 1996")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=HYPERLINK("https://www.leilaoonline.net/lote/detalhe/245122", "3021")</f>
      </c>
      <c r="B36" s="4" t="s">
        <f>=HYPERLINK("https://www.leilaoonline.net/lote/detalhe/245122", " PÁ CARREGADEIRA NEW HOLLND MOD. 12B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129.000,00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=HYPERLINK("https://www.leilaoonline.net/lote/detalhe/245125", "3022")</f>
      </c>
      <c r="B37" s="4" t="s">
        <f>=HYPERLINK("https://www.leilaoonline.net/lote/detalhe/245125", "CONCHA P/ PÁ CARREGADEIRA  930T")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=HYPERLINK("https://www.leilaoonline.net/lote/detalhe/245126", "3023")</f>
      </c>
      <c r="B38" s="4" t="s">
        <f>=HYPERLINK("https://www.leilaoonline.net/lote/detalhe/245126", "SUCATA - PEÇAS  -  MICHIGAN MOD.55C ANO 96 - SEM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=HYPERLINK("https://www.leilaoonline.net/lote/detalhe/245129", "3024")</f>
      </c>
      <c r="B39" s="4" t="s">
        <f>=HYPERLINK("https://www.leilaoonline.net/lote/detalhe/245129", " PÁ CARREGADEIRA WANG MOD. LW 300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180.000,00</t>
        </is>
      </c>
      <c r="F39" s="4" t="inlineStr">
        <is>
          <t>650.00</t>
        </is>
      </c>
    </row>
    <row collapsed="false" customFormat="false" customHeight="false" hidden="false" ht="12.1" outlineLevel="0" r="40">
      <c r="A40" s="5" t="s">
        <f>=HYPERLINK("https://www.leilaoonline.net/lote/detalhe/245127", "3025")</f>
      </c>
      <c r="B40" s="4" t="s">
        <f>=HYPERLINK("https://www.leilaoonline.net/lote/detalhe/245127", " MOTONIVELADORA FIATALLIS MOD. FG 85A ANO 1996")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135.000,00</t>
        </is>
      </c>
      <c r="F40" s="4" t="inlineStr">
        <is>
          <t>650.00</t>
        </is>
      </c>
    </row>
    <row collapsed="false" customFormat="false" customHeight="false" hidden="false" ht="12.1" outlineLevel="0" r="41">
      <c r="A41" s="5" t="s">
        <f>=HYPERLINK("https://www.leilaoonline.net/lote/detalhe/245132", "3026")</f>
      </c>
      <c r="B41" s="4" t="s">
        <f>=HYPERLINK("https://www.leilaoonline.net/lote/detalhe/245132", " RETROESCAVADEIRA JCB MOD. 3CX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210.000,00</t>
        </is>
      </c>
      <c r="F41" s="4" t="inlineStr">
        <is>
          <t>650.00</t>
        </is>
      </c>
    </row>
    <row collapsed="false" customFormat="false" customHeight="false" hidden="false" ht="12.1" outlineLevel="0" r="42">
      <c r="A42" s="5" t="s">
        <f>=HYPERLINK("https://www.leilaoonline.net/lote/detalhe/245085", "3028")</f>
      </c>
      <c r="B42" s="4" t="s">
        <f>=HYPERLINK("https://www.leilaoonline.net/lote/detalhe/245085", " Empilhadeira marca Hyster – capacidade 07 Toneladas – a gás – toda operacional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=HYPERLINK("https://www.leilaoonline.net/lote/detalhe/245083", "3029")</f>
      </c>
      <c r="B43" s="4" t="s">
        <f>=HYPERLINK("https://www.leilaoonline.net/lote/detalhe/245083", " Fresadora – marca Zocca – com morsa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=HYPERLINK("https://www.leilaoonline.net/lote/detalhe/245130", "3031")</f>
      </c>
      <c r="B44" s="4" t="s">
        <f>=HYPERLINK("https://www.leilaoonline.net/lote/detalhe/245130", " PÁ CARREGADEIRA CASE MOD. W20B ANO 1988")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165.000,00</t>
        </is>
      </c>
      <c r="F44" s="4" t="inlineStr">
        <is>
          <t>650.00</t>
        </is>
      </c>
    </row>
    <row collapsed="false" customFormat="false" customHeight="false" hidden="false" ht="12.1" outlineLevel="0" r="45">
      <c r="A45" s="5" t="s">
        <f>=HYPERLINK("https://www.leilaoonline.net/lote/detalhe/245128", "3032")</f>
      </c>
      <c r="B45" s="4" t="s">
        <f>=HYPERLINK("https://www.leilaoonline.net/lote/detalhe/245128", " PÁ CARREGADEIRA NEW HOLLAND MOD. 12B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109.000,00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=HYPERLINK("https://www.leilaoonline.net/lote/detalhe/245131", "3033")</f>
      </c>
      <c r="B46" s="4" t="s">
        <f>=HYPERLINK("https://www.leilaoonline.net/lote/detalhe/245131", " 03 RODAS PARA MICHIGAN 55C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=HYPERLINK("https://www.leilaoonline.net/lote/detalhe/245133", "3034")</f>
      </c>
      <c r="B47" s="4" t="s">
        <f>=HYPERLINK("https://www.leilaoonline.net/lote/detalhe/245133", "ÔNIBUS IVECO / CITYCLASS 70/17 - ANO 2013/2014 - COR AMARELA-DIESEL")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=HYPERLINK("https://www.leilaoonline.net/lote/detalhe/245134", "3035")</f>
      </c>
      <c r="B48" s="4" t="s">
        <f>=HYPERLINK("https://www.leilaoonline.net/lote/detalhe/245134", "[ VÍDEO ] CAMINHÃO BAÚ VOLVO / VM23 240 6X2R - ANO 04/04 - COR BRANCA -  DIESEL.")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=HYPERLINK("https://www.leilaoonline.net/lote/detalhe/245077", "4000")</f>
      </c>
      <c r="B49" s="4" t="s">
        <f>=HYPERLINK("https://www.leilaoonline.net/lote/detalhe/245077", " Guindaste marca Madal – capacidade 07 Toneladas – com patola dianteira – lanças hidráulicas e giro para ambos os lados")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=HYPERLINK("https://www.leilaoonline.net/lote/detalhe/245084", "4001")</f>
      </c>
      <c r="B50" s="4" t="s">
        <f>=HYPERLINK("https://www.leilaoonline.net/lote/detalhe/245084", " Guincho Canarinho – todo revisado")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=HYPERLINK("https://www.leilaoonline.net/lote/detalhe/245114", "4003")</f>
      </c>
      <c r="B51" s="4" t="s">
        <f>=HYPERLINK("https://www.leilaoonline.net/lote/detalhe/245114", "GUINDASTE HIDRÁULICO E MANUAL  - CAPACIDADE 3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=HYPERLINK("https://www.leilaoonline.net/lote/detalhe/245035", "4004")</f>
      </c>
      <c r="B52" s="4" t="s">
        <f>=HYPERLINK("https://www.leilaoonline.net/lote/detalhe/245035", "Guindaste marca Bantam modelo S628, 18 toneladas, ano 1985, lança 22 mts, motor Cummins, e lança Aux Gibi 4 mts. Parou funcionando. Necessário manutenção.")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=HYPERLINK("https://www.leilaoonline.net/lote/detalhe/245038", "4005")</f>
      </c>
      <c r="B53" s="4" t="s">
        <f>=HYPERLINK("https://www.leilaoonline.net/lote/detalhe/245038", "GUINDASTE CLARCK MOD. 720 ANO 1986 - 20 TON. - MOTOR MERCEDES BENZ 352")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=HYPERLINK("https://www.leilaoonline.net/lote/detalhe/245041", "4006")</f>
      </c>
      <c r="B54" s="4" t="s">
        <f>=HYPERLINK("https://www.leilaoonline.net/lote/detalhe/245041", "Munck madal 11500,  2 lanças,  para 5 t pe")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=HYPERLINK("https://www.leilaoonline.net/lote/detalhe/244995", "5000")</f>
      </c>
      <c r="B55" s="4" t="s">
        <f>=HYPERLINK("https://www.leilaoonline.net/lote/detalhe/244995", "PULVERIZADOR STARA MOD. FÊNIX 3000 - ANO 2008")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=HYPERLINK("https://www.leilaoonline.net/lote/detalhe/245055", "5001")</f>
      </c>
      <c r="B56" s="4" t="s">
        <f>=HYPERLINK("https://www.leilaoonline.net/lote/detalhe/245055", "PULVERIZADOR JACTO MOD. UNIPORT 2030 CANAVIEIRO  ANO 2021 MODELO 2022 - BARRA 24 METROS / SENSOR DE BARRA BUZAGRO / GPS/PILOTO AUTOMATICO/BITOLA HIDRÁULICA")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=HYPERLINK("https://www.leilaoonline.net/lote/detalhe/245070", "5002")</f>
      </c>
      <c r="B57" s="4" t="s">
        <f>=HYPERLINK("https://www.leilaoonline.net/lote/detalhe/245070", "[ VÍDEO ] TRATOR JOHN DEERE MOD. 7500 - ANO 1999 / CONJUNTO DE CONHA,LÂMINA E BAG ( ANO CONJUNTO 2014)")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=HYPERLINK("https://www.leilaoonline.net/lote/detalhe/245072", "5004")</f>
      </c>
      <c r="B58" s="4" t="s">
        <f>=HYPERLINK("https://www.leilaoonline.net/lote/detalhe/245072",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=HYPERLINK("https://www.leilaoonline.net/lote/detalhe/244975", "5006")</f>
      </c>
      <c r="B59" s="4" t="s">
        <f>=HYPERLINK("https://www.leilaoonline.net/lote/detalhe/244975", "SUBSOLADOR CIVEMASA P/ 7 HASTES -POTENCIA REQUERIDA 250CV OU MAIS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=HYPERLINK("https://www.leilaoonline.net/lote/detalhe/244970", "5008")</f>
      </c>
      <c r="B60" s="4" t="s">
        <f>=HYPERLINK("https://www.leilaoonline.net/lote/detalhe/244970", "ARADO 3 BACIAS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=HYPERLINK("https://www.leilaoonline.net/lote/detalhe/245052", "5009")</f>
      </c>
      <c r="B61" s="4" t="s">
        <f>=HYPERLINK("https://www.leilaoonline.net/lote/detalhe/245052",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=HYPERLINK("https://www.leilaoonline.net/lote/detalhe/244991", "5010")</f>
      </c>
      <c r="B62" s="4" t="s">
        <f>=HYPERLINK("https://www.leilaoonline.net/lote/detalhe/244991",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=HYPERLINK("https://www.leilaoonline.net/lote/detalhe/244977", "5011")</f>
      </c>
      <c r="B63" s="4" t="s">
        <f>=HYPERLINK("https://www.leilaoonline.net/lote/detalhe/244977", " Adubador de disco 1250H e Sulcador 3 PTS Hidraulico. Marca DMB. Ano 2016")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=HYPERLINK("https://www.leilaoonline.net/lote/detalhe/244976", "5012")</f>
      </c>
      <c r="B64" s="4" t="s">
        <f>=HYPERLINK("https://www.leilaoonline.net/lote/detalhe/244976", " Super Cultivador e Sulcador São Francisco com motor hidraulico. Marca DMB. Ano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=HYPERLINK("https://www.leilaoonline.net/lote/detalhe/244980", "5013")</f>
      </c>
      <c r="B65" s="4" t="s">
        <f>=HYPERLINK("https://www.leilaoonline.net/lote/detalhe/244980", " Cobridor de Cana com rolo Compactador. Marca DMB")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=HYPERLINK("https://www.leilaoonline.net/lote/detalhe/244979", "5014")</f>
      </c>
      <c r="B66" s="4" t="s">
        <f>=HYPERLINK("https://www.leilaoonline.net/lote/detalhe/244979", " Quebra Lombo com Tanque para aplicação de herbicida. Marca DMB")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=HYPERLINK("https://www.leilaoonline.net/lote/detalhe/244983", "5017")</f>
      </c>
      <c r="B67" s="4" t="s">
        <f>=HYPERLINK("https://www.leilaoonline.net/lote/detalhe/244983", "[ VÍDEO ] VAGÃO DISTRIBUIDOR DE CALCÁRIO TIPO NEVOEIRO")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=HYPERLINK("https://www.leilaoonline.net/lote/detalhe/244987", "5018")</f>
      </c>
      <c r="B68" s="4" t="s">
        <f>=HYPERLINK("https://www.leilaoonline.net/lote/detalhe/244987", "SUCATA PLANTADEIRA SLC JOHN DEERE")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=HYPERLINK("https://www.leilaoonline.net/lote/detalhe/244988", "5019")</f>
      </c>
      <c r="B69" s="4" t="s">
        <f>=HYPERLINK("https://www.leilaoonline.net/lote/detalhe/244988", "SUCATA PLANTADEIRA SLC JOHN DEERE")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=HYPERLINK("https://www.leilaoonline.net/lote/detalhe/245074", "5021")</f>
      </c>
      <c r="B70" s="4" t="s">
        <f>=HYPERLINK("https://www.leilaoonline.net/lote/detalhe/245074", "Motor John Deere 3.9")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=HYPERLINK("https://www.leilaoonline.net/lote/detalhe/244952", "5022")</f>
      </c>
      <c r="B71" s="4" t="s">
        <f>=HYPERLINK("https://www.leilaoonline.net/lote/detalhe/244952", " Kit caixa de peneira e bandejão. Marca New Holland. Para colheitadeira tc 59. Em bom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=HYPERLINK("https://www.leilaoonline.net/lote/detalhe/244969", "5025")</f>
      </c>
      <c r="B72" s="4" t="s">
        <f>=HYPERLINK("https://www.leilaoonline.net/lote/detalhe/244969", " GRADE ARADORA")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=HYPERLINK("https://www.leilaoonline.net/lote/detalhe/245086", "5026")</f>
      </c>
      <c r="B73" s="4" t="s">
        <f>=HYPERLINK("https://www.leilaoonline.net/lote/detalhe/245086", "PLANTADEIRA BALDAN 9 LINHAS ANO 2012 MICRON DE 600L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=HYPERLINK("https://www.leilaoonline.net/lote/detalhe/245022", "5027")</f>
      </c>
      <c r="B74" s="4" t="s">
        <f>=HYPERLINK("https://www.leilaoonline.net/lote/detalhe/245022", " Plantadeira Tatu ultra Ano 2008 12 linhas de 50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=HYPERLINK("https://www.leilaoonline.net/lote/detalhe/245024", "5028")</f>
      </c>
      <c r="B75" s="4" t="s">
        <f>=HYPERLINK("https://www.leilaoonline.net/lote/detalhe/245024", " Plantadeira Tatu Modelo PST3 Ano 2004")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=HYPERLINK("https://www.leilaoonline.net/lote/detalhe/245023", "5029")</f>
      </c>
      <c r="B76" s="4" t="s">
        <f>=HYPERLINK("https://www.leilaoonline.net/lote/detalhe/245023", " Plantadeira Metasa Ano 2003 9 linhas Rodado duplo Somente botinhas")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=HYPERLINK("https://www.leilaoonline.net/lote/detalhe/245027", "5030")</f>
      </c>
      <c r="B77" s="4" t="s">
        <f>=HYPERLINK("https://www.leilaoonline.net/lote/detalhe/245027", " 02 unidades - Reservatorio 1.000 litros -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=HYPERLINK("https://www.leilaoonline.net/lote/detalhe/245026", "5032")</f>
      </c>
      <c r="B78" s="4" t="s">
        <f>=HYPERLINK("https://www.leilaoonline.net/lote/detalhe/245026", " Calcareadora Tatu 5m³")</f>
      </c>
      <c r="C78" s="4" t="inlineStr">
        <is>
          <t>Vendido</t>
        </is>
      </c>
      <c r="D78" s="4" t="inlineStr">
        <is>
          <t>2</t>
        </is>
      </c>
      <c r="E78" s="5" t="inlineStr">
        <is>
          <t>11.000,00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=HYPERLINK("https://www.leilaoonline.net/lote/detalhe/245028", "5034")</f>
      </c>
      <c r="B79" s="4" t="s">
        <f>=HYPERLINK("https://www.leilaoonline.net/lote/detalhe/245028", " Carreta de torta dmb /sem tambores - no 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=HYPERLINK("https://www.leilaoonline.net/lote/detalhe/245048", "6000")</f>
      </c>
      <c r="B80" s="4" t="s">
        <f>=HYPERLINK("https://www.leilaoonline.net/lote/detalhe/245048", "SILO Aprox. 20 TON. MEDINDO 5 M², RAIO 1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28.000,00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=HYPERLINK("https://www.leilaoonline.net/lote/detalhe/245049", "6001")</f>
      </c>
      <c r="B81" s="4" t="s">
        <f>=HYPERLINK("https://www.leilaoonline.net/lote/detalhe/245049", "ELEVADOR DE CANECAS MEDINDO 25 M  ALTURA X 0,45X1,00 - CANECAS  0,18 X 0,22")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26.000,00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=HYPERLINK("https://www.leilaoonline.net/lote/detalhe/245053", "6002")</f>
      </c>
      <c r="B82" s="4" t="s">
        <f>=HYPERLINK("https://www.leilaoonline.net/lote/detalhe/245053", "CARRETA NO CHASSI 1 EIXO - NO ESTADO")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=HYPERLINK("https://www.leilaoonline.net/lote/detalhe/245044", "6003")</f>
      </c>
      <c r="B83" s="4" t="s">
        <f>=HYPERLINK("https://www.leilaoonline.net/lote/detalhe/245044", "[ VÍDEO ] Mandrilhadora Fuzo 110 54k-96 Herbert Devlieg")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=HYPERLINK("https://www.leilaoonline.net/lote/detalhe/245075", "6004")</f>
      </c>
      <c r="B84" s="4" t="s">
        <f>=HYPERLINK("https://www.leilaoonline.net/lote/detalhe/245075", " Plataforma elevatória marca Sinoboom. Altura de trabalho 12 metros. Elétrica com baterias. Bom estado. Ano 2013")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=HYPERLINK("https://www.leilaoonline.net/lote/detalhe/244959", "6007")</f>
      </c>
      <c r="B85" s="4" t="s">
        <f>=HYPERLINK("https://www.leilaoonline.net/lote/detalhe/244959", "Baú 16 pallets Niju Ano 2010. Reformado pintura nova")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=HYPERLINK("https://www.leilaoonline.net/lote/detalhe/244960", "6008")</f>
      </c>
      <c r="B86" s="4" t="s">
        <f>=HYPERLINK("https://www.leilaoonline.net/lote/detalhe/244960", "Capó para MB 1620 com para lama esquerdo")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=HYPERLINK("https://www.leilaoonline.net/lote/detalhe/244955", "6009")</f>
      </c>
      <c r="B87" s="4" t="s">
        <f>=HYPERLINK("https://www.leilaoonline.net/lote/detalhe/244955", " 01 CAPÔ SCANIA 112 -BRANCA")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=HYPERLINK("https://www.leilaoonline.net/lote/detalhe/244953", "6010")</f>
      </c>
      <c r="B88" s="4" t="s">
        <f>=HYPERLINK("https://www.leilaoonline.net/lote/detalhe/244953", " CARRETINHA (3,5 METROS COMPRIMENTO)s/documento")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=HYPERLINK("https://www.leilaoonline.net/lote/detalhe/244956", "6011")</f>
      </c>
      <c r="B89" s="4" t="s">
        <f>=HYPERLINK("https://www.leilaoonline.net/lote/detalhe/244956", " QUINTA RODA P/ CAMINHÃO CANAVIEIRO")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1.100,00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=HYPERLINK("https://www.leilaoonline.net/lote/detalhe/244957", "6012")</f>
      </c>
      <c r="B90" s="4" t="s">
        <f>=HYPERLINK("https://www.leilaoonline.net/lote/detalhe/244957", " LOTE DE VIDROS/COM JANELAS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=HYPERLINK("https://www.leilaoonline.net/lote/detalhe/245076", "6013")</f>
      </c>
      <c r="B91" s="4" t="s">
        <f>=HYPERLINK("https://www.leilaoonline.net/lote/detalhe/245076", " Plataforma elevatória marca genie diesel 4x4 ano 2013 toda revisada. Altura de trabalho 26 metros modelo z80")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360.000,00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=HYPERLINK("https://www.leilaoonline.net/lote/detalhe/244961", "6014")</f>
      </c>
      <c r="B92" s="4" t="s">
        <f>=HYPERLINK("https://www.leilaoonline.net/lote/detalhe/244961", "GRADE ARADORA CIVEMASA CANAVIEIRA 20X34 " X 370MM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=HYPERLINK("https://www.leilaoonline.net/lote/detalhe/244954", "6015")</f>
      </c>
      <c r="B93" s="4" t="s">
        <f>=HYPERLINK("https://www.leilaoonline.net/lote/detalhe/244954", " CARCAÇA DIFERENCIAL SCANIA 9114 - ANO 2014")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4.700,00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=HYPERLINK("https://www.leilaoonline.net/lote/detalhe/244966", "6018")</f>
      </c>
      <c r="B94" s="4" t="s">
        <f>=HYPERLINK("https://www.leilaoonline.net/lote/detalhe/244966", " Aprox. 20 Rolamentos industriais (8 un.6322 c3, 5 un. 6319 c3 e outros)")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1.100,00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=HYPERLINK("https://www.leilaoonline.net/lote/detalhe/244965", "6019")</f>
      </c>
      <c r="B95" s="4" t="s">
        <f>=HYPERLINK("https://www.leilaoonline.net/lote/detalhe/244965", " Aprox. 27 unidades de Bobinas 24V")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=HYPERLINK("https://www.leilaoonline.net/lote/detalhe/244968", "6023")</f>
      </c>
      <c r="B96" s="4" t="s">
        <f>=HYPERLINK("https://www.leilaoonline.net/lote/detalhe/244968", "02 EIXOS CLARCK DIRECIONAL COMPLETO COM RODAS / PNEUS (4 RODAS E 4 PNEUS)")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=HYPERLINK("https://www.leilaoonline.net/lote/detalhe/244984", "6024")</f>
      </c>
      <c r="B97" s="4" t="s">
        <f>=HYPERLINK("https://www.leilaoonline.net/lote/detalhe/244984", "COMPRESSOR PARAFUSO SCHULTZ 4030")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=HYPERLINK("https://www.leilaoonline.net/lote/detalhe/244993", "6027")</f>
      </c>
      <c r="B98" s="4" t="s">
        <f>=HYPERLINK("https://www.leilaoonline.net/lote/detalhe/244993", "CONTAINER 6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=HYPERLINK("https://www.leilaoonline.net/lote/detalhe/244962", "6028")</f>
      </c>
      <c r="B99" s="4" t="s">
        <f>=HYPERLINK("https://www.leilaoonline.net/lote/detalhe/244962", " 02  tanques de caminhão")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=HYPERLINK("https://www.leilaoonline.net/lote/detalhe/244963", "6029")</f>
      </c>
      <c r="B100" s="4" t="s">
        <f>=HYPERLINK("https://www.leilaoonline.net/lote/detalhe/244963", " Bancada de teste Wabco")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=HYPERLINK("https://www.leilaoonline.net/lote/detalhe/244964", "6030")</f>
      </c>
      <c r="B101" s="4" t="s">
        <f>=HYPERLINK("https://www.leilaoonline.net/lote/detalhe/244964", " Maquina de rebitar freio")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=HYPERLINK("https://www.leilaoonline.net/lote/detalhe/244973", "6033")</f>
      </c>
      <c r="B102" s="4" t="s">
        <f>=HYPERLINK("https://www.leilaoonline.net/lote/detalhe/244973", "1 Compressor")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=HYPERLINK("https://www.leilaoonline.net/lote/detalhe/244971", "6034")</f>
      </c>
      <c r="B103" s="4" t="s">
        <f>=HYPERLINK("https://www.leilaoonline.net/lote/detalhe/244971", " 4 tomadas de força sendo; 2  - Eaton 8 marchas, 1 - Eaton 10 marchas e1 -ZF")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=HYPERLINK("https://www.leilaoonline.net/lote/detalhe/244972", "6035")</f>
      </c>
      <c r="B104" s="4" t="s">
        <f>=HYPERLINK("https://www.leilaoonline.net/lote/detalhe/244972", " 7 filtros Tecfil  PSL523")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=HYPERLINK("https://www.leilaoonline.net/lote/detalhe/244978", "6041")</f>
      </c>
      <c r="B105" s="4" t="s">
        <f>=HYPERLINK("https://www.leilaoonline.net/lote/detalhe/244978", " Tanque Coral 2.000 litros com Bomba Andrade Masp 51. Marcas Jacto/Andrade. Ano 2010")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=HYPERLINK("https://www.leilaoonline.net/lote/detalhe/244981", "6044")</f>
      </c>
      <c r="B106" s="4" t="s">
        <f>=HYPERLINK("https://www.leilaoonline.net/lote/detalhe/244981", " DIFERENCIAL VOLVO FH 400 ANO 2010")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=HYPERLINK("https://www.leilaoonline.net/lote/detalhe/244982", "6045")</f>
      </c>
      <c r="B107" s="4" t="s">
        <f>=HYPERLINK("https://www.leilaoonline.net/lote/detalhe/244982", "TANQUE DE AÇO CARBONO CAPACIDADE 60.000 LITROS - COM ESCADA MARINHEIRO")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=HYPERLINK("https://www.leilaoonline.net/lote/detalhe/245054", "6048")</f>
      </c>
      <c r="B108" s="4" t="s">
        <f>=HYPERLINK("https://www.leilaoonline.net/lote/detalhe/245054", "EIXO COM DIFERENCIAL TRASEIRO PARA MB.")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=HYPERLINK("https://www.leilaoonline.net/lote/detalhe/244994", "6057")</f>
      </c>
      <c r="B109" s="4" t="s">
        <f>=HYPERLINK("https://www.leilaoonline.net/lote/detalhe/244994", "Redutor De Velocidade Flender 500cv")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=HYPERLINK("https://www.leilaoonline.net/lote/detalhe/245020", "6060")</f>
      </c>
      <c r="B110" s="4" t="s">
        <f>=HYPERLINK("https://www.leilaoonline.net/lote/detalhe/245020", " Motor de popa Suzuki de 40hp")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=HYPERLINK("https://www.leilaoonline.net/lote/detalhe/245018", "6061")</f>
      </c>
      <c r="B111" s="4" t="s">
        <f>=HYPERLINK("https://www.leilaoonline.net/lote/detalhe/245018", " Peça de trator valtra valmet, lateral corneta completa com carcaça, eixos, engrenagens, cubos, e sistema de freios")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=HYPERLINK("https://www.leilaoonline.net/lote/detalhe/245019", "6062")</f>
      </c>
      <c r="B112" s="4" t="s">
        <f>=HYPERLINK("https://www.leilaoonline.net/lote/detalhe/245019", " motor  vw 2.3 preparado para aeronaves ou carros de competição,  tem 2.300 cilindradas e 2 velas por cilindros")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=HYPERLINK("https://www.leilaoonline.net/lote/detalhe/245005", "6063")</f>
      </c>
      <c r="B113" s="4" t="s">
        <f>=HYPERLINK("https://www.leilaoonline.net/lote/detalhe/245005", " lote de pecas de irrigação,  com conexões de linha, registros e 2 canhões proagro modelo 2.700")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=HYPERLINK("https://www.leilaoonline.net/lote/detalhe/245004", "6064")</f>
      </c>
      <c r="B114" s="4" t="s">
        <f>=HYPERLINK("https://www.leilaoonline.net/lote/detalhe/245004", " motor  estacionário  marca yanmar modelo B10")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=HYPERLINK("https://www.leilaoonline.net/lote/detalhe/245003", "6065")</f>
      </c>
      <c r="B115" s="4" t="s">
        <f>=HYPERLINK("https://www.leilaoonline.net/lote/detalhe/245003", " Varredeira mecanica de 6m³ com motor próprio")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=HYPERLINK("https://www.leilaoonline.net/lote/detalhe/245009", "6067")</f>
      </c>
      <c r="B116" s="4" t="s">
        <f>=HYPERLINK("https://www.leilaoonline.net/lote/detalhe/245009", " Bicicleta elétrica , marca Track e Bikes, modelo TKX 900")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2.300,00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=HYPERLINK("https://www.leilaoonline.net/lote/detalhe/245008", "6068")</f>
      </c>
      <c r="B117" s="4" t="s">
        <f>=HYPERLINK("https://www.leilaoonline.net/lote/detalhe/245008",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=HYPERLINK("https://www.leilaoonline.net/lote/detalhe/244997", "6069")</f>
      </c>
      <c r="B118" s="4" t="s">
        <f>=HYPERLINK("https://www.leilaoonline.net/lote/detalhe/244997",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=HYPERLINK("https://www.leilaoonline.net/lote/detalhe/245002", "6070")</f>
      </c>
      <c r="B119" s="4" t="s">
        <f>=HYPERLINK("https://www.leilaoonline.net/lote/detalhe/245002",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=HYPERLINK("https://www.leilaoonline.net/lote/detalhe/245050", "6071")</f>
      </c>
      <c r="B120" s="4" t="s">
        <f>=HYPERLINK("https://www.leilaoonline.net/lote/detalhe/245050",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=HYPERLINK("https://www.leilaoonline.net/lote/detalhe/244999", "6072")</f>
      </c>
      <c r="B121" s="4" t="s">
        <f>=HYPERLINK("https://www.leilaoonline.net/lote/detalhe/244999",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=HYPERLINK("https://www.leilaoonline.net/lote/detalhe/245010", "6073")</f>
      </c>
      <c r="B122" s="4" t="s">
        <f>=HYPERLINK("https://www.leilaoonline.net/lote/detalhe/245010",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=HYPERLINK("https://www.leilaoonline.net/lote/detalhe/245015", "6075")</f>
      </c>
      <c r="B123" s="4" t="s">
        <f>=HYPERLINK("https://www.leilaoonline.net/lote/detalhe/245015", " Bomba modelo caracol de alta vazão. Saida de 6 polegadas")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=HYPERLINK("https://www.leilaoonline.net/lote/detalhe/245000", "6076")</f>
      </c>
      <c r="B124" s="4" t="s">
        <f>=HYPERLINK("https://www.leilaoonline.net/lote/detalhe/245000", " Lote contendo 02 centros de rodas originais valtra A850, (servível em outros modelos), 01 kit de peso meia lua para Massey Ferguson, 04 pesos originais Valtra 685 e 03 pesos dianteiros do trator Malves")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4.300,00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=HYPERLINK("https://www.leilaoonline.net/lote/detalhe/244998", "6079")</f>
      </c>
      <c r="B125" s="4" t="s">
        <f>=HYPERLINK("https://www.leilaoonline.net/lote/detalhe/244998", " Pneu 18.4.30")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=HYPERLINK("https://www.leilaoonline.net/lote/detalhe/245012", "6080")</f>
      </c>
      <c r="B126" s="4" t="s">
        <f>=HYPERLINK("https://www.leilaoonline.net/lote/detalhe/245012", " Reservatorio plástico original do pulverizador Jacto Arbus 2000")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=HYPERLINK("https://www.leilaoonline.net/lote/detalhe/245007", "6081")</f>
      </c>
      <c r="B127" s="4" t="s">
        <f>=HYPERLINK("https://www.leilaoonline.net/lote/detalhe/245007", " Roda original do Trator Valtra 785, completa com aro, camara e pneu pirelli 18.8.30")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=HYPERLINK("https://www.leilaoonline.net/lote/detalhe/245017", "6082")</f>
      </c>
      <c r="B128" s="4" t="s">
        <f>=HYPERLINK("https://www.leilaoonline.net/lote/detalhe/245017", "  Arado de 3 aivecas reversível no pistão hidráulico")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=HYPERLINK("https://www.leilaoonline.net/lote/detalhe/245016", "6083")</f>
      </c>
      <c r="B129" s="4" t="s">
        <f>=HYPERLINK("https://www.leilaoonline.net/lote/detalhe/245016", " Pulverizador Condor de 800 litros com bomba JP75.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=HYPERLINK("https://www.leilaoonline.net/lote/detalhe/245006", "6084")</f>
      </c>
      <c r="B130" s="4" t="s">
        <f>=HYPERLINK("https://www.leilaoonline.net/lote/detalhe/245006", " Grade frontal de parachoques de tratores")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=HYPERLINK("https://www.leilaoonline.net/lote/detalhe/245014", "6086")</f>
      </c>
      <c r="B131" s="4" t="s">
        <f>=HYPERLINK("https://www.leilaoonline.net/lote/detalhe/245014", " 02 unidades Suporte de paralama para trofor Ford linha 600, 610 e 630,")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=HYPERLINK("https://www.leilaoonline.net/lote/detalhe/244996", "6087")</f>
      </c>
      <c r="B132" s="4" t="s">
        <f>=HYPERLINK("https://www.leilaoonline.net/lote/detalhe/244996", " Extensor Volute para adaptar em turbina de pulverizadores natali, k.o ou fmc")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=HYPERLINK("https://www.leilaoonline.net/lote/detalhe/245011", "6088")</f>
      </c>
      <c r="B133" s="4" t="s">
        <f>=HYPERLINK("https://www.leilaoonline.net/lote/detalhe/245011", " Redutor de engrenagens retirado de uma roçadeira")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=HYPERLINK("https://www.leilaoonline.net/lote/detalhe/245013", "6090")</f>
      </c>
      <c r="B134" s="4" t="s">
        <f>=HYPERLINK("https://www.leilaoonline.net/lote/detalhe/245013", " Pneu com roda traseira original retirada de trator Valtra A850 (servível em outrosmodelos), completa com aro presilhas duplas, camara e pneu marca Fate, medida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=HYPERLINK("https://www.leilaoonline.net/lote/detalhe/245001", "6091")</f>
      </c>
      <c r="B135" s="4" t="s">
        <f>=HYPERLINK("https://www.leilaoonline.net/lote/detalhe/245001", " Plantadeira SEM USO. PST PLUS FLEX de 7 linhas PANTOGRÁFICA. Modificada com kits de melhorias instalados. Veja especificações")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132.000,00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=HYPERLINK("https://www.leilaoonline.net/lote/detalhe/245025", "6092")</f>
      </c>
      <c r="B136" s="4" t="s">
        <f>=HYPERLINK("https://www.leilaoonline.net/lote/detalhe/245025", "Bomba roda d'água , Rochfer")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=HYPERLINK("https://www.leilaoonline.net/lote/detalhe/245073", "6093")</f>
      </c>
      <c r="B137" s="4" t="s">
        <f>=HYPERLINK("https://www.leilaoonline.net/lote/detalhe/245073", "Cabine de caminhão Dodge D750")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=HYPERLINK("https://www.leilaoonline.net/lote/detalhe/245112", "6094")</f>
      </c>
      <c r="B138" s="4" t="s">
        <f>=HYPERLINK("https://www.leilaoonline.net/lote/detalhe/245112", "Roçadeira kamaq tipo falcon 13. Ccom 2 caixas de engrenagens. Cabeçalho de deslocamento lateral rápido.")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=HYPERLINK("https://www.leilaoonline.net/lote/detalhe/245113", "6095")</f>
      </c>
      <c r="B139" s="4" t="s">
        <f>=HYPERLINK("https://www.leilaoonline.net/lote/detalhe/245113", "Roçadeira Kamaq Frontkop 115 II leve")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=HYPERLINK("https://www.leilaoonline.net/lote/detalhe/245031", "6112")</f>
      </c>
      <c r="B140" s="4" t="s">
        <f>=HYPERLINK("https://www.leilaoonline.net/lote/detalhe/245031", " Aprox. 124 Itens de peças para Rompedor Pneumático Tex 31/41. (Veja o Descritivo)")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=HYPERLINK("https://www.leilaoonline.net/lote/detalhe/245030", "6113")</f>
      </c>
      <c r="B141" s="4" t="s">
        <f>=HYPERLINK("https://www.leilaoonline.net/lote/detalhe/245030", " Aprox. 50 Peças de Veiculos Fiat, GM e VW. (Veja o Descritivo)")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=HYPERLINK("https://www.leilaoonline.net/lote/detalhe/245032", "6114")</f>
      </c>
      <c r="B142" s="4" t="s">
        <f>=HYPERLINK("https://www.leilaoonline.net/lote/detalhe/245032", "Motor diesel Rhino 6 Cilindros para Escavadeira New Holland E385")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=HYPERLINK("https://www.leilaoonline.net/lote/detalhe/245033", "6115")</f>
      </c>
      <c r="B143" s="4" t="s">
        <f>=HYPERLINK("https://www.leilaoonline.net/lote/detalhe/245033", "Motor diesel Rhino 6 Cilindros para Escavadeira New Holland E385")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=HYPERLINK("https://www.leilaoonline.net/lote/detalhe/245034", "6116")</f>
      </c>
      <c r="B144" s="4" t="s">
        <f>=HYPERLINK("https://www.leilaoonline.net/lote/detalhe/245034", " Aprox. 37 unidades de Punhos para Perfuratriz e Bitz Botão.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=HYPERLINK("https://www.leilaoonline.net/lote/detalhe/245080", "6200")</f>
      </c>
      <c r="B145" s="4" t="s">
        <f>=HYPERLINK("https://www.leilaoonline.net/lote/detalhe/245080", " 02 Unidades de Resfriadores em aço inox para refrigerante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=HYPERLINK("https://www.leilaoonline.net/lote/detalhe/245079", "6201")</f>
      </c>
      <c r="B146" s="4" t="s">
        <f>=HYPERLINK("https://www.leilaoonline.net/lote/detalhe/245079", " 02 Carregadores de bateria – marca Adelco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=HYPERLINK("https://www.leilaoonline.net/lote/detalhe/245078", "6202")</f>
      </c>
      <c r="B147" s="4" t="s">
        <f>=HYPERLINK("https://www.leilaoonline.net/lote/detalhe/245078", " Talha elétrica – marca Demag – com painel elétrico, gancho e cabos de aço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18.000,00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=HYPERLINK("https://www.leilaoonline.net/lote/detalhe/245082", "6203")</f>
      </c>
      <c r="B148" s="4" t="s">
        <f>=HYPERLINK("https://www.leilaoonline.net/lote/detalhe/245082", " 25 conjuntos de rodas e pneus 295 – seminovos em ótimo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=HYPERLINK("https://www.leilaoonline.net/lote/detalhe/245109", "6501")</f>
      </c>
      <c r="B149" s="4" t="s">
        <f>=HYPERLINK("https://www.leilaoonline.net/lote/detalhe/245109",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=HYPERLINK("https://www.leilaoonline.net/lote/detalhe/245096", "6502")</f>
      </c>
      <c r="B150" s="4" t="s">
        <f>=HYPERLINK("https://www.leilaoonline.net/lote/detalhe/245096",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=HYPERLINK("https://www.leilaoonline.net/lote/detalhe/245107", "6503")</f>
      </c>
      <c r="B151" s="4" t="s">
        <f>=HYPERLINK("https://www.leilaoonline.net/lote/detalhe/245107",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=HYPERLINK("https://www.leilaoonline.net/lote/detalhe/245098", "6504")</f>
      </c>
      <c r="B152" s="4" t="s">
        <f>=HYPERLINK("https://www.leilaoonline.net/lote/detalhe/245098",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=HYPERLINK("https://www.leilaoonline.net/lote/detalhe/245097", "6506")</f>
      </c>
      <c r="B153" s="4" t="s">
        <f>=HYPERLINK("https://www.leilaoonline.net/lote/detalhe/245097",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=HYPERLINK("https://www.leilaoonline.net/lote/detalhe/245100", "6507")</f>
      </c>
      <c r="B154" s="4" t="s">
        <f>=HYPERLINK("https://www.leilaoonline.net/lote/detalhe/245100",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=HYPERLINK("https://www.leilaoonline.net/lote/detalhe/245102", "6508")</f>
      </c>
      <c r="B155" s="4" t="s">
        <f>=HYPERLINK("https://www.leilaoonline.net/lote/detalhe/245102",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=HYPERLINK("https://www.leilaoonline.net/lote/detalhe/245099", "6509")</f>
      </c>
      <c r="B156" s="4" t="s">
        <f>=HYPERLINK("https://www.leilaoonline.net/lote/detalhe/245099",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=HYPERLINK("https://www.leilaoonline.net/lote/detalhe/245111", "6510")</f>
      </c>
      <c r="B157" s="4" t="s">
        <f>=HYPERLINK("https://www.leilaoonline.net/lote/detalhe/245111",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=HYPERLINK("https://www.leilaoonline.net/lote/detalhe/245101", "6511")</f>
      </c>
      <c r="B158" s="4" t="s">
        <f>=HYPERLINK("https://www.leilaoonline.net/lote/detalhe/245101",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=HYPERLINK("https://www.leilaoonline.net/lote/detalhe/245110", "6512")</f>
      </c>
      <c r="B159" s="4" t="s">
        <f>=HYPERLINK("https://www.leilaoonline.net/lote/detalhe/245110",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=HYPERLINK("https://www.leilaoonline.net/lote/detalhe/245106", "6513")</f>
      </c>
      <c r="B160" s="4" t="s">
        <f>=HYPERLINK("https://www.leilaoonline.net/lote/detalhe/245106",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=HYPERLINK("https://www.leilaoonline.net/lote/detalhe/245105", "6514")</f>
      </c>
      <c r="B161" s="4" t="s">
        <f>=HYPERLINK("https://www.leilaoonline.net/lote/detalhe/245105", " Gerador de Fluxo de Ar Modelo GF-2000")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=HYPERLINK("https://www.leilaoonline.net/lote/detalhe/245104", "6515")</f>
      </c>
      <c r="B162" s="4" t="s">
        <f>=HYPERLINK("https://www.leilaoonline.net/lote/detalhe/245104", " Gerador de Fluxo de Ar Modelo GF-2000")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=HYPERLINK("https://www.leilaoonline.net/lote/detalhe/245103", "6516")</f>
      </c>
      <c r="B163" s="4" t="s">
        <f>=HYPERLINK("https://www.leilaoonline.net/lote/detalhe/245103", " Gerador de Fluxo de Ar Modelo GF-2000")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=HYPERLINK("https://www.leilaoonline.net/lote/detalhe/245108", "6517")</f>
      </c>
      <c r="B164" s="4" t="s">
        <f>=HYPERLINK("https://www.leilaoonline.net/lote/detalhe/245108", " Gerador de Fluxo de Ar Modelo GF-2000")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=HYPERLINK("https://www.leilaoonline.net/lote/detalhe/245036", "7001")</f>
      </c>
      <c r="B165" s="4" t="s">
        <f>=HYPERLINK("https://www.leilaoonline.net/lote/detalhe/245036", " Semi Reboque Prancha Carreta Carrega Tudo, marca Randon , 60 Toneladas, ano 1981 sem pneus , Pneumática, com rampa, aceita Dolly, 12 mts reta, aceita colocação instalação de locks para containers")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=HYPERLINK("https://www.leilaoonline.net/lote/detalhe/245067", "7002")</f>
      </c>
      <c r="B166" s="4" t="s">
        <f>=HYPERLINK("https://www.leilaoonline.net/lote/detalhe/245067", " Compressor de Ar Comprimido Fabricante . WAYNE")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=HYPERLINK("https://www.leilaoonline.net/lote/detalhe/245066", "7003")</f>
      </c>
      <c r="B167" s="4" t="s">
        <f>=HYPERLINK("https://www.leilaoonline.net/lote/detalhe/245066", " Compressor de Ar Comprimido Fabricante . WAYNE")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=HYPERLINK("https://www.leilaoonline.net/lote/detalhe/245071", "7004")</f>
      </c>
      <c r="B168" s="4" t="s">
        <f>=HYPERLINK("https://www.leilaoonline.net/lote/detalhe/245071", " Compressor de Ar Comprimido Fabricante . WAYNE")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=HYPERLINK("https://www.leilaoonline.net/lote/detalhe/245068", "7005")</f>
      </c>
      <c r="B169" s="4" t="s">
        <f>=HYPERLINK("https://www.leilaoonline.net/lote/detalhe/245068", " COMPRESSOR DE AR SCHULTZ")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=HYPERLINK("https://www.leilaoonline.net/lote/detalhe/245069", "7006")</f>
      </c>
      <c r="B170" s="4" t="s">
        <f>=HYPERLINK("https://www.leilaoonline.net/lote/detalhe/245069", " Máquina de suco de laranja Industrial.")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3.500,00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=HYPERLINK("https://www.leilaoonline.net/lote/detalhe/246187", "7007")</f>
      </c>
      <c r="B171" s="4" t="s">
        <f>=HYPERLINK("https://www.leilaoonline.net/lote/detalhe/246187", " MÁQUINA DE SORVETE EXPRESSO CREMORELLA – MSC 300 - Até 300 casquinhas/hora; * Possui 2 cubas de 9 litros cada; * Possui 2 cilindros de 1,8 litros cada; * Aerador; * Trifásico 220v; * Trifásico 380v; * Contador de sorvetes; * Expansão direta; * Gabinete inox; * Agitador de Calda;")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=HYPERLINK("https://www.leilaoonline.net/lote/detalhe/246186", "7008")</f>
      </c>
      <c r="B172" s="4" t="s">
        <f>=HYPERLINK("https://www.leilaoonline.net/lote/detalhe/246186",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=HYPERLINK("https://www.leilaoonline.net/lote/detalhe/246184", "7009")</f>
      </c>
      <c r="B173" s="4" t="s">
        <f>=HYPERLINK("https://www.leilaoonline.net/lote/detalhe/246184", " Máquina de Café Profissional - Sanremo Capri Duo - 220v - - Entrada: 220v - usado,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=HYPERLINK("https://www.leilaoonline.net/lote/detalhe/246185", "7010")</f>
      </c>
      <c r="B174" s="4" t="s">
        <f>=HYPERLINK("https://www.leilaoonline.net/lote/detalhe/246185",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4.250,00</t>
        </is>
      </c>
      <c r="F174" s="4" t="inlineStr">
        <is>
          <t>350.00</t>
        </is>
      </c>
    </row>
    <row collapsed="false" customFormat="false" customHeight="false" hidden="false" ht="12.1" outlineLevel="0" r="175">
      <c r="A175" s="5" t="s">
        <f>=HYPERLINK("https://www.leilaoonline.net/lote/detalhe/246979", "7011")</f>
      </c>
      <c r="B175" s="4" t="s">
        <f>=HYPERLINK("https://www.leilaoonline.net/lote/detalhe/246979", "MULT-GRILL BACON 220V")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=HYPERLINK("https://www.leilaoonline.net/lote/detalhe/246980", "7012")</f>
      </c>
      <c r="B176" s="4" t="s">
        <f>=HYPERLINK("https://www.leilaoonline.net/lote/detalhe/246980", "10 UN.  FECHADURAS ELETROMAGNETICAS GEM-800")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=HYPERLINK("https://www.leilaoonline.net/lote/detalhe/246981", "7013")</f>
      </c>
      <c r="B177" s="4" t="s">
        <f>=HYPERLINK("https://www.leilaoonline.net/lote/detalhe/246981", "APROX.. 38 UN. CONTROLE DE ACESSO-LEITOR AUTONOMO ASSA ABLOY V-KPRIL")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1.800,00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=HYPERLINK("https://www.leilaoonline.net/lote/detalhe/245037", "7014")</f>
      </c>
      <c r="B178" s="4" t="s">
        <f>=HYPERLINK("https://www.leilaoonline.net/lote/detalhe/245037", "CARRETA REBOQUE BAÚ ANO 2022 (SEM 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=HYPERLINK("https://www.leilaoonline.net/lote/detalhe/245057", "7020")</f>
      </c>
      <c r="B179" s="4" t="s">
        <f>=HYPERLINK("https://www.leilaoonline.net/lote/detalhe/245057", " BALANÇAS PARA AUTOMAÇÃO - 4PÇS (COD.03)")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=HYPERLINK("https://www.leilaoonline.net/lote/detalhe/245061", "7021")</f>
      </c>
      <c r="B180" s="4" t="s">
        <f>=HYPERLINK("https://www.leilaoonline.net/lote/detalhe/245061", " PROTETOR DE SERRA CIRCULAR - 5PÇS(COD. 05)")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=HYPERLINK("https://www.leilaoonline.net/lote/detalhe/245058", "7022")</f>
      </c>
      <c r="B181" s="4" t="s">
        <f>=HYPERLINK("https://www.leilaoonline.net/lote/detalhe/245058", " ROSQUEADEIRA DE TUBOS E CABEÇOTES - 4PÇS(COD.06)")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1.700,00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=HYPERLINK("https://www.leilaoonline.net/lote/detalhe/245060", "7023")</f>
      </c>
      <c r="B182" s="4" t="s">
        <f>=HYPERLINK("https://www.leilaoonline.net/lote/detalhe/245060", " CAIXAS DE HIDRANTES - 4PÇS(COD.07)")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=HYPERLINK("https://www.leilaoonline.net/lote/detalhe/245059", "7025")</f>
      </c>
      <c r="B183" s="4" t="s">
        <f>=HYPERLINK("https://www.leilaoonline.net/lote/detalhe/245059", " MANGUEIRAS DE BORRACHA SINTÉTICA 3/4" X 10.000MM - APROX. 45 PÇS(COD.10)")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=HYPERLINK("https://www.leilaoonline.net/lote/detalhe/245062", "7030")</f>
      </c>
      <c r="B184" s="4" t="s">
        <f>=HYPERLINK("https://www.leilaoonline.net/lote/detalhe/245062", " [ LANCES POR KG ] APROX. 4,5 TONELADAS - COLUNA DE MONTANTE MARCA ÁGUIA COM 6,30 DE COMPRIMENTO APROX. 120 PÇS(COD.28)")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4,50</t>
        </is>
      </c>
      <c r="F184" s="4" t="inlineStr">
        <is>
          <t>0.30</t>
        </is>
      </c>
    </row>
    <row collapsed="false" customFormat="false" customHeight="false" hidden="false" ht="12.1" outlineLevel="0" r="185">
      <c r="A185" s="5" t="s">
        <f>=HYPERLINK("https://www.leilaoonline.net/lote/detalhe/245063", "7032")</f>
      </c>
      <c r="B185" s="4" t="s">
        <f>=HYPERLINK("https://www.leilaoonline.net/lote/detalhe/245063", " 16 MONTANTES COM 10 M DE ALTURA E 3 MONTANTES COM 8 M DE ALTURA - DESMONTADOS(COD.32)")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17.000,00</t>
        </is>
      </c>
      <c r="F185" s="4" t="inlineStr">
        <is>
          <t>350.00</t>
        </is>
      </c>
    </row>
    <row collapsed="false" customFormat="false" customHeight="false" hidden="false" ht="12.1" outlineLevel="0" r="186">
      <c r="A186" s="5" t="s">
        <f>=HYPERLINK("https://www.leilaoonline.net/lote/detalhe/245064", "7033")</f>
      </c>
      <c r="B186" s="4" t="s">
        <f>=HYPERLINK("https://www.leilaoonline.net/lote/detalhe/245064", " [ LANCES POR KG ] APROX. 900 KG - LONGARINAS ÁGUIA 1,40(COD.34)")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5,50</t>
        </is>
      </c>
      <c r="F186" s="4" t="inlineStr">
        <is>
          <t>0.30</t>
        </is>
      </c>
    </row>
    <row collapsed="false" customFormat="false" customHeight="false" hidden="false" ht="12.1" outlineLevel="0" r="187">
      <c r="A187" s="5" t="s">
        <f>=HYPERLINK("https://www.leilaoonline.net/lote/detalhe/245065", "7034")</f>
      </c>
      <c r="B187" s="4" t="s">
        <f>=HYPERLINK("https://www.leilaoonline.net/lote/detalhe/245065", " [ LANCES POR KG ]  APROX. 98 LONGARINAS CINZAS 2,70 PARA PALLETE - Aprox. 1.500 KG(COD.36)")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4,50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=HYPERLINK("https://www.leilaoonline.net/lote/detalhe/245115", "7035")</f>
      </c>
      <c r="B188" s="4" t="s">
        <f>=HYPERLINK("https://www.leilaoonline.net/lote/detalhe/245115", "APROX. 123 LUMINÁRIAS DE LED - SENDO: PAINEL QUADRADO 60X62 - 104PÇS - 1240X310 5PÇS  / RED 400MM 8PÇS / POSTE 6PÇS   ( COD. 37)")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=HYPERLINK("https://www.leilaoonline.net/lote/detalhe/245116", "7036")</f>
      </c>
      <c r="B189" s="4" t="s">
        <f>=HYPERLINK("https://www.leilaoonline.net/lote/detalhe/245116", "APROX.  500 CHAVES MANUAIS / COMBINADA/BOCA E ESTRIA (COD. 38)")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=HYPERLINK("https://www.leilaoonline.net/lote/detalhe/245117", "7037")</f>
      </c>
      <c r="B190" s="4" t="s">
        <f>=HYPERLINK("https://www.leilaoonline.net/lote/detalhe/245117", "13 BOMBAS DIVERSOS MODELOS E TAMANHOS (COD. 39)")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=HYPERLINK("https://www.leilaoonline.net/lote/detalhe/245119", "7038")</f>
      </c>
      <c r="B191" s="4" t="s">
        <f>=HYPERLINK("https://www.leilaoonline.net/lote/detalhe/245119", "308 UNIDADES - LONGARINAS COMPRIMENTO 2,22 MTS. (COD. 40)")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=HYPERLINK("https://www.leilaoonline.net/lote/detalhe/245120", "7039")</f>
      </c>
      <c r="B192" s="4" t="s">
        <f>=HYPERLINK("https://www.leilaoonline.net/lote/detalhe/245120", "[ VÍDEOS ] Aprox. 20 ESTRUTURAS DE AÇO PARA ARMAZENAGEM DE TUBOS - APENAS AS ESTRUTURAS (COD. 41)")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3.800,00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=HYPERLINK("https://www.leilaoonline.net/lote/detalhe/245051", "7040")</f>
      </c>
      <c r="B193" s="4" t="s">
        <f>=HYPERLINK("https://www.leilaoonline.net/lote/detalhe/245051", "Dois Rompedores Montamber SC-36 ano 2011. SEM USO")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15.000,00</t>
        </is>
      </c>
      <c r="F193" s="4" t="inlineStr">
        <is>
          <t>750.00</t>
        </is>
      </c>
    </row>
    <row collapsed="false" customFormat="false" customHeight="false" hidden="false" ht="12.1" outlineLevel="0" r="194">
      <c r="A194" s="5" t="s">
        <f>=HYPERLINK("https://www.leilaoonline.net/lote/detalhe/245095", "8001")</f>
      </c>
      <c r="B194" s="4" t="s">
        <f>=HYPERLINK("https://www.leilaoonline.net/lote/detalhe/245095", " [ LANCES POR METRO ] Aprox. 624m de Cabo de Alumínio Protegido BRASCOOPER ANTI-TRACKING 90 graus – XLPE - 185mm 15KV")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25,00</t>
        </is>
      </c>
      <c r="F194" s="4" t="inlineStr">
        <is>
          <t>1.00</t>
        </is>
      </c>
    </row>
    <row collapsed="false" customFormat="false" customHeight="false" hidden="false" ht="12.1" outlineLevel="0" r="195">
      <c r="A195" s="5" t="s">
        <f>=HYPERLINK("https://www.leilaoonline.net/lote/detalhe/245094", "8002")</f>
      </c>
      <c r="B195" s="4" t="s">
        <f>=HYPERLINK("https://www.leilaoonline.net/lote/detalhe/245094", " [ LANCES POR METRO ] Aprox. 380m de Cabo de Alumínio Protegido BRASCOOPER ANTI-TRACKING 90 graus – XLPE - 185mm 15KV")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20,00</t>
        </is>
      </c>
      <c r="F195" s="4" t="inlineStr">
        <is>
          <t>1.00</t>
        </is>
      </c>
    </row>
    <row collapsed="false" customFormat="false" customHeight="false" hidden="false" ht="12.1" outlineLevel="0" r="196">
      <c r="A196" s="5" t="s">
        <f>=HYPERLINK("https://www.leilaoonline.net/lote/detalhe/245087", "8003")</f>
      </c>
      <c r="B196" s="4" t="s">
        <f>=HYPERLINK("https://www.leilaoonline.net/lote/detalhe/245087", " [ LANCES POR METRO ] Aprox. 305m de Cabo de Alumínio Protegido BRASCOOPER ANTI-TRACKING 90 graus – XLPE - 185mm 15KV")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20,00</t>
        </is>
      </c>
      <c r="F196" s="4" t="inlineStr">
        <is>
          <t>1.00</t>
        </is>
      </c>
    </row>
    <row collapsed="false" customFormat="false" customHeight="false" hidden="false" ht="12.1" outlineLevel="0" r="197">
      <c r="A197" s="5" t="s">
        <f>=HYPERLINK("https://www.leilaoonline.net/lote/detalhe/245091", "8004")</f>
      </c>
      <c r="B197" s="4" t="s">
        <f>=HYPERLINK("https://www.leilaoonline.net/lote/detalhe/245091", " [ LANCES POR METRO ] Aprox. 520m de Cabo de Alumínio Protegido BRASCOOPER ANTI-TRACKING 90 graus – XLPE - 185mm 15KV")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20,00</t>
        </is>
      </c>
      <c r="F197" s="4" t="inlineStr">
        <is>
          <t>1.00</t>
        </is>
      </c>
    </row>
    <row collapsed="false" customFormat="false" customHeight="false" hidden="false" ht="12.1" outlineLevel="0" r="198">
      <c r="A198" s="5" t="s">
        <f>=HYPERLINK("https://www.leilaoonline.net/lote/detalhe/245093", "8005")</f>
      </c>
      <c r="B198" s="4" t="s">
        <f>=HYPERLINK("https://www.leilaoonline.net/lote/detalhe/245093", " [ LANCES POR METRO ] Aprox. 339m de Cabo de Alumínio Protegido BRASCOOPER ANTI-TRACKING 90 graus – XLPE - 185mm 15KV")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20,00</t>
        </is>
      </c>
      <c r="F198" s="4" t="inlineStr">
        <is>
          <t>1.00</t>
        </is>
      </c>
    </row>
    <row collapsed="false" customFormat="false" customHeight="false" hidden="false" ht="12.1" outlineLevel="0" r="199">
      <c r="A199" s="5" t="s">
        <f>=HYPERLINK("https://www.leilaoonline.net/lote/detalhe/245088", "8006")</f>
      </c>
      <c r="B199" s="4" t="s">
        <f>=HYPERLINK("https://www.leilaoonline.net/lote/detalhe/245088", " [ LANCES POR METRO ] Aprox. 350m de Cabo de Alumínio Protegido BRASCOOPER ANTI-TRACKING 90 graus – XLPE - 185mm 15KV")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20,00</t>
        </is>
      </c>
      <c r="F199" s="4" t="inlineStr">
        <is>
          <t>1.00</t>
        </is>
      </c>
    </row>
    <row collapsed="false" customFormat="false" customHeight="false" hidden="false" ht="12.1" outlineLevel="0" r="200">
      <c r="A200" s="5" t="s">
        <f>=HYPERLINK("https://www.leilaoonline.net/lote/detalhe/245089", "8007")</f>
      </c>
      <c r="B200" s="4" t="s">
        <f>=HYPERLINK("https://www.leilaoonline.net/lote/detalhe/245089", " [ LANCES POR METRO ] Aprox. 445m de Cabo de Alumínio Protegido BRASCOOPER ANTI-TRACKING 90 graus – XLPE - 185mm 15KV")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20,00</t>
        </is>
      </c>
      <c r="F200" s="4" t="inlineStr">
        <is>
          <t>1.00</t>
        </is>
      </c>
    </row>
    <row collapsed="false" customFormat="false" customHeight="false" hidden="false" ht="12.1" outlineLevel="0" r="201">
      <c r="A201" s="5" t="s">
        <f>=HYPERLINK("https://www.leilaoonline.net/lote/detalhe/245092", "8008")</f>
      </c>
      <c r="B201" s="4" t="s">
        <f>=HYPERLINK("https://www.leilaoonline.net/lote/detalhe/245092", " [ LANCES POR METRO ] Aprox. 420m de Cabo de Alumínio Protegido BRASCOOPER ANTI-TRACKING 90 graus – XLPE - 185mm 15KV")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20,00</t>
        </is>
      </c>
      <c r="F201" s="4" t="inlineStr">
        <is>
          <t>1.00</t>
        </is>
      </c>
    </row>
    <row collapsed="false" customFormat="false" customHeight="false" hidden="false" ht="12.1" outlineLevel="0" r="202">
      <c r="A202" s="5" t="s">
        <f>=HYPERLINK("https://www.leilaoonline.net/lote/detalhe/245090", "8009")</f>
      </c>
      <c r="B202" s="4" t="s">
        <f>=HYPERLINK("https://www.leilaoonline.net/lote/detalhe/245090", " [ LANCES POR METRO ] Aprox. 100m de Cabo de Alumínio Protegido BRASCOOPER ANTI-TRACKING 90 graus – XLPE - 185mm 15KV")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20,00</t>
        </is>
      </c>
      <c r="F202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2026-03-25T19:14:19.00Z</dcterms:created>
  <dc:creator>Tellks Tecnologia</dc:creator>
  <cp:revision>0</cp:revision>
</cp:coreProperties>
</file>