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LIMUSINE, FERRAMENTAS, TINTAS, BEBIDAS, BRINQUEDOS E ITENS DE BAZAR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08/11/2024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=HYPERLINK("https://www.leilaoonline.net/lote/detalhe/254800", "001")</f>
      </c>
      <c r="B11" s="4" t="s">
        <f>=HYPERLINK("https://www.leilaoonline.net/lote/detalhe/254800", "CAMINHONETE LIMUSINE. DIESEL. ANO 1990. EM FUNCIONAMENTO")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55.000,00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=HYPERLINK("https://www.leilaoonline.net/lote/detalhe/255048", "002")</f>
      </c>
      <c r="B12" s="4" t="s">
        <f>=HYPERLINK("https://www.leilaoonline.net/lote/detalhe/255048", "[ VÍDEO ] LOTE CONTENDO DIVERSOS ÍTENS P/ CENÁRIOS DE FESTA INFANTIL E ENFEITE DE DIVERSOS AMBIENTES EM GERAL.")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150,00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=HYPERLINK("https://www.leilaoonline.net/lote/detalhe/255069", "004")</f>
      </c>
      <c r="B13" s="4" t="s">
        <f>=HYPERLINK("https://www.leilaoonline.net/lote/detalhe/255069", "LOTE CONTENDO  PEÇAS DE HARLEY DAVIDSON")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150,00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=HYPERLINK("https://www.leilaoonline.net/lote/detalhe/254991", "013")</f>
      </c>
      <c r="B14" s="4" t="s">
        <f>=HYPERLINK("https://www.leilaoonline.net/lote/detalhe/254991", "LOTE FORMADO POR 03- ADEGAS (MADEIRA NOBRE) , P/ GARRAFAS DE BEBIDAS")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150,00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=HYPERLINK("https://www.leilaoonline.net/lote/detalhe/254793", "014")</f>
      </c>
      <c r="B15" s="4" t="s">
        <f>=HYPERLINK("https://www.leilaoonline.net/lote/detalhe/254793", "20 UNIDADES DE GALÕES TÉRMICOS DE VÁRIOS TAMANHOS, CORES E MODELOS.")</f>
      </c>
      <c r="C15" s="4" t="inlineStr">
        <is>
          <t>Vendido</t>
        </is>
      </c>
      <c r="D15" s="4" t="inlineStr">
        <is>
          <t>1</t>
        </is>
      </c>
      <c r="E15" s="5" t="inlineStr">
        <is>
          <t>150,00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=HYPERLINK("https://www.leilaoonline.net/lote/detalhe/254240", "015")</f>
      </c>
      <c r="B16" s="4" t="s">
        <f>=HYPERLINK("https://www.leilaoonline.net/lote/detalhe/254240", "Lote C/ 15 Ítens, sendo; Cadeirinhas p/ veículos,  Bebê Conforto,  Acentos de elevação,  Cadeirinha descanso músical, Conforme Fotos.")</f>
      </c>
      <c r="C16" s="4" t="inlineStr">
        <is>
          <t>Não vendido</t>
        </is>
      </c>
      <c r="D16" s="4" t="inlineStr">
        <is>
          <t>1</t>
        </is>
      </c>
      <c r="E16" s="5" t="inlineStr">
        <is>
          <t>150,00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=HYPERLINK("https://www.leilaoonline.net/lote/detalhe/254238", "016")</f>
      </c>
      <c r="B17" s="4" t="s">
        <f>=HYPERLINK("https://www.leilaoonline.net/lote/detalhe/254238", "Lote C/ 12 Unidades de Brinquedos Diversos Tamanhos e modelos, sendo 05 deles Movidos a bateria")</f>
      </c>
      <c r="C17" s="4" t="inlineStr">
        <is>
          <t>Vendido</t>
        </is>
      </c>
      <c r="D17" s="4" t="inlineStr">
        <is>
          <t>1</t>
        </is>
      </c>
      <c r="E17" s="5" t="inlineStr">
        <is>
          <t>550,00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=HYPERLINK("https://www.leilaoonline.net/lote/detalhe/253503", "017")</f>
      </c>
      <c r="B18" s="4" t="s">
        <f>=HYPERLINK("https://www.leilaoonline.net/lote/detalhe/253503", " 01- Travaquedas Retrátil Athenas de 06 metros em Cabo de Aço")</f>
      </c>
      <c r="C18" s="4" t="inlineStr">
        <is>
          <t>Vendido</t>
        </is>
      </c>
      <c r="D18" s="4" t="inlineStr">
        <is>
          <t>2</t>
        </is>
      </c>
      <c r="E18" s="5" t="inlineStr">
        <is>
          <t>200,00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=HYPERLINK("https://www.leilaoonline.net/lote/detalhe/253481", "018")</f>
      </c>
      <c r="B19" s="4" t="s">
        <f>=HYPERLINK("https://www.leilaoonline.net/lote/detalhe/253481", " 01- Travaquedas Retrátil Athenas de 06 metros em Cabo de Aço")</f>
      </c>
      <c r="C19" s="4" t="inlineStr">
        <is>
          <t>Vendido</t>
        </is>
      </c>
      <c r="D19" s="4" t="inlineStr">
        <is>
          <t>2</t>
        </is>
      </c>
      <c r="E19" s="5" t="inlineStr">
        <is>
          <t>200,00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=HYPERLINK("https://www.leilaoonline.net/lote/detalhe/253504", "019")</f>
      </c>
      <c r="B20" s="4" t="s">
        <f>=HYPERLINK("https://www.leilaoonline.net/lote/detalhe/253504", " Lote Contendo 05 Cintos de Segurança em Alturas Tipo Paraquedista.")</f>
      </c>
      <c r="C20" s="4" t="inlineStr">
        <is>
          <t>Vendido</t>
        </is>
      </c>
      <c r="D20" s="4" t="inlineStr">
        <is>
          <t>2</t>
        </is>
      </c>
      <c r="E20" s="5" t="inlineStr">
        <is>
          <t>200,00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=HYPERLINK("https://www.leilaoonline.net/lote/detalhe/253505", "020")</f>
      </c>
      <c r="B21" s="4" t="s">
        <f>=HYPERLINK("https://www.leilaoonline.net/lote/detalhe/253505", " Lote Contendo 05 Cintos de Segurança em Alturas Tipo Paraquedista.")</f>
      </c>
      <c r="C21" s="4" t="inlineStr">
        <is>
          <t>Vendido</t>
        </is>
      </c>
      <c r="D21" s="4" t="inlineStr">
        <is>
          <t>2</t>
        </is>
      </c>
      <c r="E21" s="5" t="inlineStr">
        <is>
          <t>200,00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=HYPERLINK("https://www.leilaoonline.net/lote/detalhe/253482", "021")</f>
      </c>
      <c r="B22" s="4" t="s">
        <f>=HYPERLINK("https://www.leilaoonline.net/lote/detalhe/253482", " Lote 30 Itens diversos, sendo; 01 Serrote e Trenas de diversas  Marcas, medidas e modelos Conforme fotos. (C-01).")</f>
      </c>
      <c r="C22" s="4" t="inlineStr">
        <is>
          <t>Vendido</t>
        </is>
      </c>
      <c r="D22" s="4" t="inlineStr">
        <is>
          <t>1</t>
        </is>
      </c>
      <c r="E22" s="5" t="inlineStr">
        <is>
          <t>150,00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=HYPERLINK("https://www.leilaoonline.net/lote/detalhe/253497", "022")</f>
      </c>
      <c r="B23" s="4" t="s">
        <f>=HYPERLINK("https://www.leilaoonline.net/lote/detalhe/253497", " Lote Contendo 05 Cintos de Segurança em Alturas Tipo Paraquedista.")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150,00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=HYPERLINK("https://www.leilaoonline.net/lote/detalhe/253499", "023")</f>
      </c>
      <c r="B24" s="4" t="s">
        <f>=HYPERLINK("https://www.leilaoonline.net/lote/detalhe/253499", " Lote Contendo;  03 Latas de Tinta Epox Marca Renner 3,6 Litros 02- Trenas Grande, 04- Medidor de Nível e 12- Frascos de Cola 473ml Cada. Conforme fotos. (C-02).")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150,00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=HYPERLINK("https://www.leilaoonline.net/lote/detalhe/253513", "024")</f>
      </c>
      <c r="B25" s="4" t="s">
        <f>=HYPERLINK("https://www.leilaoonline.net/lote/detalhe/253513", " Lote Contendo 05 Cintos de Segurança em Alturas Tipo Paraquedista.")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=HYPERLINK("https://www.leilaoonline.net/lote/detalhe/253511", "025")</f>
      </c>
      <c r="B26" s="4" t="s">
        <f>=HYPERLINK("https://www.leilaoonline.net/lote/detalhe/253511", " Lote Contendo 05 Cintos de Segurança em Alturas Tipo Paraquedista.")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=HYPERLINK("https://www.leilaoonline.net/lote/detalhe/253501", "026")</f>
      </c>
      <c r="B27" s="4" t="s">
        <f>=HYPERLINK("https://www.leilaoonline.net/lote/detalhe/253501", " 01- Travaquedas Retrátil Athenas de 10 metros em Cabo de Aço")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150,00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=HYPERLINK("https://www.leilaoonline.net/lote/detalhe/253508", "027")</f>
      </c>
      <c r="B28" s="4" t="s">
        <f>=HYPERLINK("https://www.leilaoonline.net/lote/detalhe/253508", " 01- Travaquedas Retrátil Athenas de 10 metros em Cabo de Aço")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150,00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=HYPERLINK("https://www.leilaoonline.net/lote/detalhe/253498", "028")</f>
      </c>
      <c r="B29" s="4" t="s">
        <f>=HYPERLINK("https://www.leilaoonline.net/lote/detalhe/253498", " 01- Travaquedas Retrátil Athenas de 10 metros em Cabo de Aço")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150,00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=HYPERLINK("https://www.leilaoonline.net/lote/detalhe/254239", "029")</f>
      </c>
      <c r="B30" s="4" t="s">
        <f>=HYPERLINK("https://www.leilaoonline.net/lote/detalhe/254239", "Lote  Contendo Aprox. 60  Cintos de Luxo, (Couro/Corino) diversos tamanhos ,cores e modelos, conforme fotos.( C-17)")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=HYPERLINK("https://www.leilaoonline.net/lote/detalhe/253500", "030")</f>
      </c>
      <c r="B31" s="4" t="s">
        <f>=HYPERLINK("https://www.leilaoonline.net/lote/detalhe/253500", " 01- Caixa Plástica Verde Contendo Diversos itens (ferramentas) conforme fotos.")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150,00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=HYPERLINK("https://www.leilaoonline.net/lote/detalhe/253490", "031")</f>
      </c>
      <c r="B32" s="4" t="s">
        <f>=HYPERLINK("https://www.leilaoonline.net/lote/detalhe/253490", " Lote : Contendo Trenas, conforme fotos.( C-03)")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150,00</t>
        </is>
      </c>
      <c r="F32" s="4" t="inlineStr">
        <is>
          <t>50.00</t>
        </is>
      </c>
    </row>
    <row collapsed="false" customFormat="false" customHeight="false" hidden="false" ht="12.1" outlineLevel="0" r="33">
      <c r="A33" s="5" t="s">
        <f>=HYPERLINK("https://www.leilaoonline.net/lote/detalhe/254241", "032")</f>
      </c>
      <c r="B33" s="4" t="s">
        <f>=HYPERLINK("https://www.leilaoonline.net/lote/detalhe/254241", "Lote C/ 30 Itens , sendo Jogos, brinquedos e Similares Diversos conforme fotos. ( C-18)")</f>
      </c>
      <c r="C33" s="4" t="inlineStr">
        <is>
          <t>Vendido</t>
        </is>
      </c>
      <c r="D33" s="4" t="inlineStr">
        <is>
          <t>1</t>
        </is>
      </c>
      <c r="E33" s="5" t="inlineStr">
        <is>
          <t>150,00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=HYPERLINK("https://www.leilaoonline.net/lote/detalhe/253487", "033")</f>
      </c>
      <c r="B34" s="4" t="s">
        <f>=HYPERLINK("https://www.leilaoonline.net/lote/detalhe/253487", " 01- Caixa Plástica Preta Contendo Diversos itens (ferramentas) conforme fotos.")</f>
      </c>
      <c r="C34" s="4" t="inlineStr">
        <is>
          <t>Vendido</t>
        </is>
      </c>
      <c r="D34" s="4" t="inlineStr">
        <is>
          <t>1</t>
        </is>
      </c>
      <c r="E34" s="5" t="inlineStr">
        <is>
          <t>150,00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=HYPERLINK("https://www.leilaoonline.net/lote/detalhe/254242", "034")</f>
      </c>
      <c r="B35" s="4" t="s">
        <f>=HYPERLINK("https://www.leilaoonline.net/lote/detalhe/254242", "Lote C/ 20 Itens , sendo Jogos, e Similares Diversas marcas e modelos, no estado conforme fotos. ( C-19)")</f>
      </c>
      <c r="C35" s="4" t="inlineStr">
        <is>
          <t>Vendido</t>
        </is>
      </c>
      <c r="D35" s="4" t="inlineStr">
        <is>
          <t>1</t>
        </is>
      </c>
      <c r="E35" s="5" t="inlineStr">
        <is>
          <t>150,00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=HYPERLINK("https://www.leilaoonline.net/lote/detalhe/253488", "035")</f>
      </c>
      <c r="B36" s="4" t="s">
        <f>=HYPERLINK("https://www.leilaoonline.net/lote/detalhe/253488", " Lote Contendo 80 Unidades de Latas de Tintas Epóxi Renner e Weg, Conforme fotos.")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200,00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=HYPERLINK("https://www.leilaoonline.net/lote/detalhe/253510", "037")</f>
      </c>
      <c r="B37" s="4" t="s">
        <f>=HYPERLINK("https://www.leilaoonline.net/lote/detalhe/253510", " 07- Cadeiras italianas de Luxo "paolo favaretto", empilháve")</f>
      </c>
      <c r="C37" s="4" t="inlineStr">
        <is>
          <t>Lote retirado</t>
        </is>
      </c>
      <c r="D37" s="4" t="inlineStr">
        <is>
          <t>2</t>
        </is>
      </c>
      <c r="E37" s="5" t="inlineStr">
        <is>
          <t>200,00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=HYPERLINK("https://www.leilaoonline.net/lote/detalhe/253515", "039")</f>
      </c>
      <c r="B38" s="4" t="s">
        <f>=HYPERLINK("https://www.leilaoonline.net/lote/detalhe/253515", " Lote  Contendo 25 Unidades de Cintos de Luxo, diversos tamanhos ,.cores e modelos, conforme fotos.( C-04)")</f>
      </c>
      <c r="C38" s="4" t="inlineStr">
        <is>
          <t>Vendido</t>
        </is>
      </c>
      <c r="D38" s="4" t="inlineStr">
        <is>
          <t>1</t>
        </is>
      </c>
      <c r="E38" s="5" t="inlineStr">
        <is>
          <t>150,00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=HYPERLINK("https://www.leilaoonline.net/lote/detalhe/253480", "041")</f>
      </c>
      <c r="B39" s="4" t="s">
        <f>=HYPERLINK("https://www.leilaoonline.net/lote/detalhe/253480", " Lote  Contendo 60 Unidades de Braceletes de metal Dourado, conforme fotos.( C-05)")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150,00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=HYPERLINK("https://www.leilaoonline.net/lote/detalhe/253477", "043")</f>
      </c>
      <c r="B40" s="4" t="s">
        <f>=HYPERLINK("https://www.leilaoonline.net/lote/detalhe/253477", " Lote  Contendo 110 Itens, sendo;  Braceletes, Presilhas de de cabelo (metal) e Tiras de cabelos. conforme fotos.( C-06)")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=HYPERLINK("https://www.leilaoonline.net/lote/detalhe/253496", "045")</f>
      </c>
      <c r="B41" s="4" t="s">
        <f>=HYPERLINK("https://www.leilaoonline.net/lote/detalhe/253496", " Lote  Contendo 04 Serrotes, 30 Tenas, 01 Grampeador e 32 frascos de Cola de diversos tamanhos, conforme fotos.( C-07)")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150,00</t>
        </is>
      </c>
      <c r="F41" s="4" t="inlineStr">
        <is>
          <t>50.00</t>
        </is>
      </c>
    </row>
    <row collapsed="false" customFormat="false" customHeight="false" hidden="false" ht="12.1" outlineLevel="0" r="42">
      <c r="A42" s="5" t="s">
        <f>=HYPERLINK("https://www.leilaoonline.net/lote/detalhe/253489", "047")</f>
      </c>
      <c r="B42" s="4" t="s">
        <f>=HYPERLINK("https://www.leilaoonline.net/lote/detalhe/253489", " Lote  Contendo 20 Controles Diversos marcas e modelos, conforme fotos.( C-08)")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150,00</t>
        </is>
      </c>
      <c r="F42" s="4" t="inlineStr">
        <is>
          <t>50.00</t>
        </is>
      </c>
    </row>
    <row collapsed="false" customFormat="false" customHeight="false" hidden="false" ht="12.1" outlineLevel="0" r="43">
      <c r="A43" s="5" t="s">
        <f>=HYPERLINK("https://www.leilaoonline.net/lote/detalhe/253485", "048")</f>
      </c>
      <c r="B43" s="4" t="s">
        <f>=HYPERLINK("https://www.leilaoonline.net/lote/detalhe/253485", " Lote  Contendo 75 Frascos de Cola, de diversos tamanhos, ( C-09)")</f>
      </c>
      <c r="C43" s="4" t="inlineStr">
        <is>
          <t>Vendido</t>
        </is>
      </c>
      <c r="D43" s="4" t="inlineStr">
        <is>
          <t>1</t>
        </is>
      </c>
      <c r="E43" s="5" t="inlineStr">
        <is>
          <t>150,00</t>
        </is>
      </c>
      <c r="F43" s="4" t="inlineStr">
        <is>
          <t>50.00</t>
        </is>
      </c>
    </row>
    <row collapsed="false" customFormat="false" customHeight="false" hidden="false" ht="12.1" outlineLevel="0" r="44">
      <c r="A44" s="5" t="s">
        <f>=HYPERLINK("https://www.leilaoonline.net/lote/detalhe/253479", "049")</f>
      </c>
      <c r="B44" s="4" t="s">
        <f>=HYPERLINK("https://www.leilaoonline.net/lote/detalhe/253479", " Lote  Contendo 75 Frascos de Cola, de diversos tamanhos, ( C-09)")</f>
      </c>
      <c r="C44" s="4" t="inlineStr">
        <is>
          <t>Vendido</t>
        </is>
      </c>
      <c r="D44" s="4" t="inlineStr">
        <is>
          <t>1</t>
        </is>
      </c>
      <c r="E44" s="5" t="inlineStr">
        <is>
          <t>150,00</t>
        </is>
      </c>
      <c r="F44" s="4" t="inlineStr">
        <is>
          <t>50.00</t>
        </is>
      </c>
    </row>
    <row collapsed="false" customFormat="false" customHeight="false" hidden="false" ht="12.1" outlineLevel="0" r="45">
      <c r="A45" s="5" t="s">
        <f>=HYPERLINK("https://www.leilaoonline.net/lote/detalhe/253484", "051")</f>
      </c>
      <c r="B45" s="4" t="s">
        <f>=HYPERLINK("https://www.leilaoonline.net/lote/detalhe/253484", " Lote  Contendo Diversos Brinquedos e partes, conforme fotos. ( C-10)")</f>
      </c>
      <c r="C45" s="4" t="inlineStr">
        <is>
          <t>Vendido</t>
        </is>
      </c>
      <c r="D45" s="4" t="inlineStr">
        <is>
          <t>1</t>
        </is>
      </c>
      <c r="E45" s="5" t="inlineStr">
        <is>
          <t>150,00</t>
        </is>
      </c>
      <c r="F45" s="4" t="inlineStr">
        <is>
          <t>50.00</t>
        </is>
      </c>
    </row>
    <row collapsed="false" customFormat="false" customHeight="false" hidden="false" ht="12.1" outlineLevel="0" r="46">
      <c r="A46" s="5" t="s">
        <f>=HYPERLINK("https://www.leilaoonline.net/lote/detalhe/253478", "053")</f>
      </c>
      <c r="B46" s="4" t="s">
        <f>=HYPERLINK("https://www.leilaoonline.net/lote/detalhe/253478", " Lote Contendo Livros Infantis e Similares Diversos conforme fotos. ( C-11)")</f>
      </c>
      <c r="C46" s="4" t="inlineStr">
        <is>
          <t>Vendido</t>
        </is>
      </c>
      <c r="D46" s="4" t="inlineStr">
        <is>
          <t>1</t>
        </is>
      </c>
      <c r="E46" s="5" t="inlineStr">
        <is>
          <t>150,00</t>
        </is>
      </c>
      <c r="F46" s="4" t="inlineStr">
        <is>
          <t>50.00</t>
        </is>
      </c>
    </row>
    <row collapsed="false" customFormat="false" customHeight="false" hidden="false" ht="12.1" outlineLevel="0" r="47">
      <c r="A47" s="5" t="s">
        <f>=HYPERLINK("https://www.leilaoonline.net/lote/detalhe/253507", "055")</f>
      </c>
      <c r="B47" s="4" t="s">
        <f>=HYPERLINK("https://www.leilaoonline.net/lote/detalhe/253507", " Lote C/ Aprox. 130 Unidades De Bijouterias, Sendo; Pingentes, brincos, correntes e outros, conforme fotos. ( C-12)")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150,00</t>
        </is>
      </c>
      <c r="F47" s="4" t="inlineStr">
        <is>
          <t>50.00</t>
        </is>
      </c>
    </row>
    <row collapsed="false" customFormat="false" customHeight="false" hidden="false" ht="12.1" outlineLevel="0" r="48">
      <c r="A48" s="5" t="s">
        <f>=HYPERLINK("https://www.leilaoonline.net/lote/detalhe/253502", "057")</f>
      </c>
      <c r="B48" s="4" t="s">
        <f>=HYPERLINK("https://www.leilaoonline.net/lote/detalhe/253502", " Lote C/ Diversos itens de conforme fotos. ( C-13)")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150,00</t>
        </is>
      </c>
      <c r="F48" s="4" t="inlineStr">
        <is>
          <t>50.00</t>
        </is>
      </c>
    </row>
    <row collapsed="false" customFormat="false" customHeight="false" hidden="false" ht="12.1" outlineLevel="0" r="49">
      <c r="A49" s="5" t="s">
        <f>=HYPERLINK("https://www.leilaoonline.net/lote/detalhe/253509", "059")</f>
      </c>
      <c r="B49" s="4" t="s">
        <f>=HYPERLINK("https://www.leilaoonline.net/lote/detalhe/253509", " Lote C/25 Garrafas de CACHAÇA YPIÓCA LEMON  ( limão) 1L Cada. (CACHAÇA DE COLEÇÃO).")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150,00</t>
        </is>
      </c>
      <c r="F49" s="4" t="inlineStr">
        <is>
          <t>50.00</t>
        </is>
      </c>
    </row>
    <row collapsed="false" customFormat="false" customHeight="false" hidden="false" ht="12.1" outlineLevel="0" r="50">
      <c r="A50" s="5" t="s">
        <f>=HYPERLINK("https://www.leilaoonline.net/lote/detalhe/253483", "061")</f>
      </c>
      <c r="B50" s="4" t="s">
        <f>=HYPERLINK("https://www.leilaoonline.net/lote/detalhe/253483", " Lote C/25 Garrafas de CACHAÇA YPIÓCA PRATA 965ml Cada.")</f>
      </c>
      <c r="C50" s="4" t="inlineStr">
        <is>
          <t>Vendido</t>
        </is>
      </c>
      <c r="D50" s="4" t="inlineStr">
        <is>
          <t>1</t>
        </is>
      </c>
      <c r="E50" s="5" t="inlineStr">
        <is>
          <t>150,00</t>
        </is>
      </c>
      <c r="F50" s="4" t="inlineStr">
        <is>
          <t>50.00</t>
        </is>
      </c>
    </row>
    <row collapsed="false" customFormat="false" customHeight="false" hidden="false" ht="12.1" outlineLevel="0" r="51">
      <c r="A51" s="5" t="s">
        <f>=HYPERLINK("https://www.leilaoonline.net/lote/detalhe/253512", "063")</f>
      </c>
      <c r="B51" s="4" t="s">
        <f>=HYPERLINK("https://www.leilaoonline.net/lote/detalhe/253512", " Lote C/25 Garrafas de CACHAÇA YPIÓCA GUARANÁ 1L Cada. (CACHAÇA DE COLEÇÃO).")</f>
      </c>
      <c r="C51" s="4" t="inlineStr">
        <is>
          <t>Vendido</t>
        </is>
      </c>
      <c r="D51" s="4" t="inlineStr">
        <is>
          <t>1</t>
        </is>
      </c>
      <c r="E51" s="5" t="inlineStr">
        <is>
          <t>150,00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=HYPERLINK("https://www.leilaoonline.net/lote/detalhe/253486", "065")</f>
      </c>
      <c r="B52" s="4" t="s">
        <f>=HYPERLINK("https://www.leilaoonline.net/lote/detalhe/253486", " Lote C/23 Garrafas de CACHAÇA YPIÓCA ORGÂNICA 1L Cada. (CACHAÇA DE COLEÇÃO).")</f>
      </c>
      <c r="C52" s="4" t="inlineStr">
        <is>
          <t>Vendido</t>
        </is>
      </c>
      <c r="D52" s="4" t="inlineStr">
        <is>
          <t>1</t>
        </is>
      </c>
      <c r="E52" s="5" t="inlineStr">
        <is>
          <t>150,00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=HYPERLINK("https://www.leilaoonline.net/lote/detalhe/253491", "067")</f>
      </c>
      <c r="B53" s="4" t="s">
        <f>=HYPERLINK("https://www.leilaoonline.net/lote/detalhe/253491", " Lote C/30 Unidade de AGUARDENTE SAPUPARA OURO 480ml Cada. (CACHAÇA DE COLEÇÃO).")</f>
      </c>
      <c r="C53" s="4" t="inlineStr">
        <is>
          <t>Vendido</t>
        </is>
      </c>
      <c r="D53" s="4" t="inlineStr">
        <is>
          <t>1</t>
        </is>
      </c>
      <c r="E53" s="5" t="inlineStr">
        <is>
          <t>150,00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=HYPERLINK("https://www.leilaoonline.net/lote/detalhe/253493", "069")</f>
      </c>
      <c r="B54" s="4" t="s">
        <f>=HYPERLINK("https://www.leilaoonline.net/lote/detalhe/253493", " Lote C/ 10 Garrafas de Vinhos, diversas marcas, conforme fotos.")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150,00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=HYPERLINK("https://www.leilaoonline.net/lote/detalhe/253494", "071")</f>
      </c>
      <c r="B55" s="4" t="s">
        <f>=HYPERLINK("https://www.leilaoonline.net/lote/detalhe/253494", " Lote  Contendo 90 Itens, sendo; Cintos, Tiaras , Apliques de cabelo Presilhas de (metal),  conforme fotos.( C-13)")</f>
      </c>
      <c r="C55" s="4" t="inlineStr">
        <is>
          <t>Vendido</t>
        </is>
      </c>
      <c r="D55" s="4" t="inlineStr">
        <is>
          <t>1</t>
        </is>
      </c>
      <c r="E55" s="5" t="inlineStr">
        <is>
          <t>150,00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=HYPERLINK("https://www.leilaoonline.net/lote/detalhe/253495", "073")</f>
      </c>
      <c r="B56" s="4" t="s">
        <f>=HYPERLINK("https://www.leilaoonline.net/lote/detalhe/253495", " Lote  Contendo 55 Unidades de Brinquedos diversos,  conforme fotos.( C-14)")</f>
      </c>
      <c r="C56" s="4" t="inlineStr">
        <is>
          <t>Vendido</t>
        </is>
      </c>
      <c r="D56" s="4" t="inlineStr">
        <is>
          <t>1</t>
        </is>
      </c>
      <c r="E56" s="5" t="inlineStr">
        <is>
          <t>150,00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=HYPERLINK("https://www.leilaoonline.net/lote/detalhe/253492", "075")</f>
      </c>
      <c r="B57" s="4" t="s">
        <f>=HYPERLINK("https://www.leilaoonline.net/lote/detalhe/253492", " Bolsa de Golfe WILSON Original, 07 Tacos Marca WILSON  e 03 Bolinhas. ITENS ANTIGOS, RELÍQUIA P/ COLECIONADOR.")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=HYPERLINK("https://www.leilaoonline.net/lote/detalhe/253514", "077")</f>
      </c>
      <c r="B58" s="4" t="s">
        <f>=HYPERLINK("https://www.leilaoonline.net/lote/detalhe/253514", " Lote  C/ 35 Unidades de BONECAS e Pelúcias diversos modelos, conforme fotos.( C-15)")</f>
      </c>
      <c r="C58" s="4" t="inlineStr">
        <is>
          <t>Vendido</t>
        </is>
      </c>
      <c r="D58" s="4" t="inlineStr">
        <is>
          <t>1</t>
        </is>
      </c>
      <c r="E58" s="5" t="inlineStr">
        <is>
          <t>150,00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=HYPERLINK("https://www.leilaoonline.net/lote/detalhe/253506", "079")</f>
      </c>
      <c r="B59" s="4" t="s">
        <f>=HYPERLINK("https://www.leilaoonline.net/lote/detalhe/253506", " Aprox. 15 Jogos  diversas marcas modelos, conforme fotos.( C-16)")</f>
      </c>
      <c r="C59" s="4" t="inlineStr">
        <is>
          <t>Vendido</t>
        </is>
      </c>
      <c r="D59" s="4" t="inlineStr">
        <is>
          <t>1</t>
        </is>
      </c>
      <c r="E59" s="5" t="inlineStr">
        <is>
          <t>150,00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=HYPERLINK("https://www.leilaoonline.net/lote/detalhe/253592", "085")</f>
      </c>
      <c r="B60" s="4" t="s">
        <f>=HYPERLINK("https://www.leilaoonline.net/lote/detalhe/253592", " LOTE CONTENDO DIVERSOS BRINQUEDOS E PARTES, VÁRIAS MARCAS E MODELOS,  CONFORME FOTOS. (B-06)")</f>
      </c>
      <c r="C60" s="4" t="inlineStr">
        <is>
          <t>Vendido</t>
        </is>
      </c>
      <c r="D60" s="4" t="inlineStr">
        <is>
          <t>1</t>
        </is>
      </c>
      <c r="E60" s="5" t="inlineStr">
        <is>
          <t>150,00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=HYPERLINK("https://www.leilaoonline.net/lote/detalhe/253538", "086")</f>
      </c>
      <c r="B61" s="4" t="s">
        <f>=HYPERLINK("https://www.leilaoonline.net/lote/detalhe/253538", "500 UNIDADES DE COFRINHOS DE PLÁSTICO INJETADO, SENDO MODELOS:  PORQUINHOS, COELHINHOS, CARRINHO FUSCA E BOLINHAS DE FUTEBOL, ( SEM USO).")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450,00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=HYPERLINK("https://www.leilaoonline.net/lote/detalhe/253541", "087")</f>
      </c>
      <c r="B62" s="4" t="s">
        <f>=HYPERLINK("https://www.leilaoonline.net/lote/detalhe/253541", " LOTE C/ 50 UNIDADES DE GARRAFAS DE ÁGUA C/ TAMPA , PARA GELADEIRA CAPACIDADE 2 LITROS, DIVERSAS CORES, ( SEM USO) CONFORME FOTOS.")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150,00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=HYPERLINK("https://www.leilaoonline.net/lote/detalhe/253540", "089")</f>
      </c>
      <c r="B63" s="4" t="s">
        <f>=HYPERLINK("https://www.leilaoonline.net/lote/detalhe/253540", " LOTE C/ 50 UNIDADES DE GARRAFAS DE ÁGUA C/ TAMPA , PARA GELADEIRA CAPACIDADE 2 LITROS, DIVERSAS CORES, ( SEM USO) CONFORME FOTOS.")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150,00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=HYPERLINK("https://www.leilaoonline.net/lote/detalhe/253539", "091")</f>
      </c>
      <c r="B64" s="4" t="s">
        <f>=HYPERLINK("https://www.leilaoonline.net/lote/detalhe/253539", " LOTE C/ 50 UNIDADES DE GARRAFAS DE ÁGUA C/ TAMPA , PARA GELADEIRA CAPACIDADE 2 LITROS, DIVERSAS CORES, ( SEM USO) CONFORME FOTOS.")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150,00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=HYPERLINK("https://www.leilaoonline.net/lote/detalhe/253518", "093")</f>
      </c>
      <c r="B65" s="4" t="s">
        <f>=HYPERLINK("https://www.leilaoonline.net/lote/detalhe/253518", "500 UNIDADES DE COFRINHOS DE PLÁSTICO INJETADO, SENDO MODELOS:  PORQUINHOS, COELHINHOS, CARRINHO FUSCA E BOLINHAS DE FUTEBOL, ( SEM USO).")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450,00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=HYPERLINK("https://www.leilaoonline.net/lote/detalhe/253529", "095")</f>
      </c>
      <c r="B66" s="4" t="s">
        <f>=HYPERLINK("https://www.leilaoonline.net/lote/detalhe/253529", "500 UNIDADES DE COFRINHOS DE PLÁSTICO INJETADO, SENDO MODELOS:  PORQUINHOS, COELHINHOS, CARRINHO FUSCA E BOLINHAS DE FUTEBOL, ( SEM USO).")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450,00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=HYPERLINK("https://www.leilaoonline.net/lote/detalhe/253516", "097")</f>
      </c>
      <c r="B67" s="4" t="s">
        <f>=HYPERLINK("https://www.leilaoonline.net/lote/detalhe/253516", " LOTE C/ 30 UNIDADES DE PORTA RETRATOS DE TIMES FUTEBOL PAULISTA ( SÃO PAULO, PALMEIRAS E SANTOS) EM ALUMÍNIO, PRODUTO OFICIAL LICENCIADO C/ SELO HOLOGRÁFICO DE ORIGINALIDADE, ( SEM USO, NA CAIXA).")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150,00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=HYPERLINK("https://www.leilaoonline.net/lote/detalhe/253533", "099")</f>
      </c>
      <c r="B68" s="4" t="s">
        <f>=HYPERLINK("https://www.leilaoonline.net/lote/detalhe/253533", " LOTE C/ 30 UNIDADES DE PORTA RETRATOS DE TIMES FUTEBOL PAULISTA ( SÃO PAULO, PALMEIRAS E SANTOS) EM ALUMÍNIO, PRODUTO OFICIAL LICENCIADO C/ SELO HOLOGRÁFICO DE ORIGINALIDADE, ( SEM USO, NA CAIXA).")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=HYPERLINK("https://www.leilaoonline.net/lote/detalhe/253527", "101")</f>
      </c>
      <c r="B69" s="4" t="s">
        <f>=HYPERLINK("https://www.leilaoonline.net/lote/detalhe/253527", " LOTE C/ 30 UNIDADES DE PORTA RETRATOS DE TIMES FUTEBOL PAULISTA ( SÃO PAULO, PALMEIRAS E SANTOS) EM ALUMÍNIO, PRODUTO OFICIAL LICENCIADO C/ SELO HOLOGRÁFICO DE ORIGINALIDADE, ( SEM USO, NA CAIXA).")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150,00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=HYPERLINK("https://www.leilaoonline.net/lote/detalhe/253524", "103")</f>
      </c>
      <c r="B70" s="4" t="s">
        <f>=HYPERLINK("https://www.leilaoonline.net/lote/detalhe/253524", " LOTE CONTENDO APROX. 200 CÉDULAS ANTIGAS, ORIGINAIS,  SELECIONADAS E ÓTIMO ESTADO DE CONSERVAÇÃO, TODAS NACIONAIS DE DIVERSAS ÉPOCAS. ( CORRETAMENTE ARMAZENADAS PARA GARANTIA DE SUA QUALIDADE). CONFORME FOTOS.")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150,00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=HYPERLINK("https://www.leilaoonline.net/lote/detalhe/253522", "105")</f>
      </c>
      <c r="B71" s="4" t="s">
        <f>=HYPERLINK("https://www.leilaoonline.net/lote/detalhe/253522", " LOTE CONTENDO APROX. 200 CÉDULAS ANTIGAS, ORIGINAIS,  SELECIONADAS E ÓTIMO ESTADO DE CONSERVAÇÃO, TODAS NACIONAIS DE DIVERSAS ÉPOCAS. ( CORRETAMENTE ARMAZENADAS PARA GARANTIA DE SUA QUALIDADE). CONFORME FOTOS.")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150,00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=HYPERLINK("https://www.leilaoonline.net/lote/detalhe/254794", "106")</f>
      </c>
      <c r="B72" s="4" t="s">
        <f>=HYPERLINK("https://www.leilaoonline.net/lote/detalhe/254794", " LOTE CONTENDO 25 GARRAFAS DE CACHAÇA DE ALAMBIQUE ARTESANAL.")</f>
      </c>
      <c r="C72" s="4" t="inlineStr">
        <is>
          <t>Vendido</t>
        </is>
      </c>
      <c r="D72" s="4" t="inlineStr">
        <is>
          <t>1</t>
        </is>
      </c>
      <c r="E72" s="5" t="inlineStr">
        <is>
          <t>150,00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=HYPERLINK("https://www.leilaoonline.net/lote/detalhe/253523", "107")</f>
      </c>
      <c r="B73" s="4" t="s">
        <f>=HYPERLINK("https://www.leilaoonline.net/lote/detalhe/253523", " LOTE CONTENDO APROX. 200 CÉDULAS ANTIGAS, ORIGINAIS,  SELECIONADAS E ÓTIMO ESTADO DE CONSERVAÇÃO, TODAS NACIONAIS DE DIVERSAS ÉPOCAS. ( CORRETAMENTE ARMAZENADAS PARA GARANTIA DE SUA QUALIDADE). CONFORME FOTOS.")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150,00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=HYPERLINK("https://www.leilaoonline.net/lote/detalhe/254795", "108")</f>
      </c>
      <c r="B74" s="4" t="s">
        <f>=HYPERLINK("https://www.leilaoonline.net/lote/detalhe/254795", " Tênis de mesa de Tamanho Oficial, 2,72 X 1,52,  Original, dobrável.conforme fotos")</f>
      </c>
      <c r="C74" s="4" t="inlineStr">
        <is>
          <t>Vendido</t>
        </is>
      </c>
      <c r="D74" s="4" t="inlineStr">
        <is>
          <t>1</t>
        </is>
      </c>
      <c r="E74" s="5" t="inlineStr">
        <is>
          <t>150,00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=HYPERLINK("https://www.leilaoonline.net/lote/detalhe/254796", "109")</f>
      </c>
      <c r="B75" s="4" t="s">
        <f>=HYPERLINK("https://www.leilaoonline.net/lote/detalhe/254796", "LOTE CONTENDO 05 JOGOS DE TAPETES COMPLETOS PARA VEÍCULOS DIVERSAS MARCAS; HONDA, GM, VW, CITROEN, GM, FORD e OUTROS.  LACRADOS NO PLÁSTICO.( SEM USO).")</f>
      </c>
      <c r="C75" s="4" t="inlineStr">
        <is>
          <t>Vendido</t>
        </is>
      </c>
      <c r="D75" s="4" t="inlineStr">
        <is>
          <t>1</t>
        </is>
      </c>
      <c r="E75" s="5" t="inlineStr">
        <is>
          <t>150,00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=HYPERLINK("https://www.leilaoonline.net/lote/detalhe/254798", "110")</f>
      </c>
      <c r="B76" s="4" t="s">
        <f>=HYPERLINK("https://www.leilaoonline.net/lote/detalhe/254798", " LOTE CONTENDO 180  KITS DE BATRA FANCY BINDI INDIANO, FINE TOUCH EXCLUSIVE, VÁRIOS MODELOS, ( SEM USO). CONFORME FOTOS.")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150,00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=HYPERLINK("https://www.leilaoonline.net/lote/detalhe/254799", "111")</f>
      </c>
      <c r="B77" s="4" t="s">
        <f>=HYPERLINK("https://www.leilaoonline.net/lote/detalhe/254799", " 02 PRATELEIRAS TIPO COLMÉIA, MEDINDO 2,10 X 0,64, CONFORME FOTOS.")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150,00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=HYPERLINK("https://www.leilaoonline.net/lote/detalhe/254797", "112")</f>
      </c>
      <c r="B78" s="4" t="s">
        <f>=HYPERLINK("https://www.leilaoonline.net/lote/detalhe/254797", " 20 UNIDADES DE BERMUDAS MASCULINA MARCA POOL, ( SEM USO).")</f>
      </c>
      <c r="C78" s="4" t="inlineStr">
        <is>
          <t>Vendido</t>
        </is>
      </c>
      <c r="D78" s="4" t="inlineStr">
        <is>
          <t>1</t>
        </is>
      </c>
      <c r="E78" s="5" t="inlineStr">
        <is>
          <t>150,00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=HYPERLINK("https://www.leilaoonline.net/lote/detalhe/254802", "113")</f>
      </c>
      <c r="B79" s="4" t="s">
        <f>=HYPERLINK("https://www.leilaoonline.net/lote/detalhe/254802", " LOTE C/ 100 UNIDADES DE BONECOS  "MONSTRO DA ANUIDADE" DA ESTRELA, 20 CENTÍMETROS,  MARCA ESTRELA ORIGINAL, DE  ESTOQUE ANTIGO DE ÉPOCA RARIDADE  P/ COLECIONADORES ( SEM USO, NA EMBALAGEM).")</f>
      </c>
      <c r="C79" s="4" t="inlineStr">
        <is>
          <t>Não vendido</t>
        </is>
      </c>
      <c r="D79" s="4" t="inlineStr">
        <is>
          <t>1</t>
        </is>
      </c>
      <c r="E79" s="5" t="inlineStr">
        <is>
          <t>150,00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=HYPERLINK("https://www.leilaoonline.net/lote/detalhe/254801", "114")</f>
      </c>
      <c r="B80" s="4" t="s">
        <f>=HYPERLINK("https://www.leilaoonline.net/lote/detalhe/254801", " 10 Unidades de SELANTE ELÁSTICO, MARCA SIKAFLEX PRO 3 UP 600ML CADA  COR CINZA")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150,00</t>
        </is>
      </c>
      <c r="F80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2026-09-29T01:03:55.00Z</dcterms:created>
  <dc:creator>Tellks Tecnologia</dc:creator>
  <cp:revision>0</cp:revision>
</cp:coreProperties>
</file>