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Freelander Diesel 2012 • Peugeot 2008 2017 • Lancer 2.0 GT • Honda Civic LXR, City LX • VW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17/05/2018 14:01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=HYPERLINK("https://www.leilaoonline.net/lote/detalhe/15990", "200")</f>
      </c>
      <c r="B11" s="4" t="s">
        <f>=HYPERLINK("https://www.leilaoonline.net/lote/detalhe/15990", "FORD; KA FLEX; 2012/2013; VERMELHA; ALCO./GASOL")</f>
      </c>
      <c r="C11" s="4" t="inlineStr">
        <is>
          <t>Não vendido</t>
        </is>
      </c>
      <c r="D11" s="4" t="inlineStr">
        <is>
          <t>31</t>
        </is>
      </c>
      <c r="E11" s="5" t="inlineStr">
        <is>
          <t>9.650,00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=HYPERLINK("https://www.leilaoonline.net/lote/detalhe/15991", "202")</f>
      </c>
      <c r="B12" s="4" t="s">
        <f>=HYPERLINK("https://www.leilaoonline.net/lote/detalhe/15991", "GM/ CORSA HATCH MAXX; 2005/2005; ALCO./GASOL. VERMELHA")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8.300,00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=HYPERLINK("https://www.leilaoonline.net/lote/detalhe/15721", "205")</f>
      </c>
      <c r="B13" s="4" t="s">
        <f>=HYPERLINK("https://www.leilaoonline.net/lote/detalhe/15721", "GMC; 6100; 1999/2000; VERMELHA; DIESEL")</f>
      </c>
      <c r="C13" s="4" t="inlineStr">
        <is>
          <t>Não vendido</t>
        </is>
      </c>
      <c r="D13" s="4" t="inlineStr">
        <is>
          <t>76</t>
        </is>
      </c>
      <c r="E13" s="5" t="inlineStr">
        <is>
          <t>77.000,00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=HYPERLINK("https://www.leilaoonline.net/lote/detalhe/15999", "206")</f>
      </c>
      <c r="B14" s="4" t="s">
        <f>=HYPERLINK("https://www.leilaoonline.net/lote/detalhe/15999", "HONDA; CIVIC EXS FLEX (AUTOMATICO); 2007/2007; ALCO/GASOL.; CINZA")</f>
      </c>
      <c r="C14" s="4" t="inlineStr">
        <is>
          <t>Não vendido</t>
        </is>
      </c>
      <c r="D14" s="4" t="inlineStr">
        <is>
          <t>58</t>
        </is>
      </c>
      <c r="E14" s="5" t="inlineStr">
        <is>
          <t>26.750,00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=HYPERLINK("https://www.leilaoonline.net/lote/detalhe/15715", "210")</f>
      </c>
      <c r="B15" s="4" t="s">
        <f>=HYPERLINK("https://www.leilaoonline.net/lote/detalhe/15715", "MMC; L200 SPORT 4X4 HPE; 2005/2005; PRETA; DIESEL - AUTOMATICO")</f>
      </c>
      <c r="C15" s="4" t="inlineStr">
        <is>
          <t>Não vendido</t>
        </is>
      </c>
      <c r="D15" s="4" t="inlineStr">
        <is>
          <t>42</t>
        </is>
      </c>
      <c r="E15" s="5" t="inlineStr">
        <is>
          <t>28.250,00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=HYPERLINK("https://www.leilaoonline.net/lote/detalhe/16000", "211")</f>
      </c>
      <c r="B16" s="4" t="s">
        <f>=HYPERLINK("https://www.leilaoonline.net/lote/detalhe/16000", "RENAULT; SANDERO DYNA 16R; 2015/2015; PRATA; ALCO./GASOL.")</f>
      </c>
      <c r="C16" s="4" t="inlineStr">
        <is>
          <t>Não vendido</t>
        </is>
      </c>
      <c r="D16" s="4" t="inlineStr">
        <is>
          <t>45</t>
        </is>
      </c>
      <c r="E16" s="5" t="inlineStr">
        <is>
          <t>25.500,00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=HYPERLINK("https://www.leilaoonline.net/lote/detalhe/15722", "212")</f>
      </c>
      <c r="B17" s="4" t="s">
        <f>=HYPERLINK("https://www.leilaoonline.net/lote/detalhe/15722", "VW; UP TAKE MA; 2016/2016; VERMELHA; ALCO./GASOL.")</f>
      </c>
      <c r="C17" s="4" t="inlineStr">
        <is>
          <t>Não vendido</t>
        </is>
      </c>
      <c r="D17" s="4" t="inlineStr">
        <is>
          <t>37</t>
        </is>
      </c>
      <c r="E17" s="5" t="inlineStr">
        <is>
          <t>25.250,00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=HYPERLINK("https://www.leilaoonline.net/lote/detalhe/15717", "220")</f>
      </c>
      <c r="B18" s="4" t="s">
        <f>=HYPERLINK("https://www.leilaoonline.net/lote/detalhe/15717", "PEUGEOT; 2008 ALURE AT; 2016/2017; PRETA; ALCO/GASOL.")</f>
      </c>
      <c r="C18" s="4" t="inlineStr">
        <is>
          <t>Não vendido</t>
        </is>
      </c>
      <c r="D18" s="4" t="inlineStr">
        <is>
          <t>67</t>
        </is>
      </c>
      <c r="E18" s="5" t="inlineStr">
        <is>
          <t>40.250,00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=HYPERLINK("https://www.leilaoonline.net/lote/detalhe/15718", "221")</f>
      </c>
      <c r="B19" s="4" t="s">
        <f>=HYPERLINK("https://www.leilaoonline.net/lote/detalhe/15718", "I, LR FREELANDER 2 SD4 SE; 2012/2012, VERDE, DIESEL, ")</f>
      </c>
      <c r="C19" s="4" t="inlineStr">
        <is>
          <t>Não vendido</t>
        </is>
      </c>
      <c r="D19" s="4" t="inlineStr">
        <is>
          <t>52</t>
        </is>
      </c>
      <c r="E19" s="5" t="inlineStr">
        <is>
          <t>46.750,00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=HYPERLINK("https://www.leilaoonline.net/lote/detalhe/15720", "222")</f>
      </c>
      <c r="B20" s="4" t="s">
        <f>=HYPERLINK("https://www.leilaoonline.net/lote/detalhe/15720", "HONDA CIVIC LXR 2.0; 2013/2014; CINZA; ALCO./GASOL.")</f>
      </c>
      <c r="C20" s="4" t="inlineStr">
        <is>
          <t>Não vendido</t>
        </is>
      </c>
      <c r="D20" s="4" t="inlineStr">
        <is>
          <t>84</t>
        </is>
      </c>
      <c r="E20" s="5" t="inlineStr">
        <is>
          <t>40.300,00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=HYPERLINK("https://www.leilaoonline.net/lote/detalhe/15979", "223")</f>
      </c>
      <c r="B21" s="4" t="s">
        <f>=HYPERLINK("https://www.leilaoonline.net/lote/detalhe/15979", "RENAULT/ MEGANE DYN 16; 2006/2007; PRATA; ALCO,/GASOL. 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=HYPERLINK("https://www.leilaoonline.net/lote/detalhe/15725", "224")</f>
      </c>
      <c r="B22" s="4" t="s">
        <f>=HYPERLINK("https://www.leilaoonline.net/lote/detalhe/15725", "I/ MMC LANCER 2.0 "GT"; 2012/2012; PRETA; GASOLINA; "COMPLETO COM TETO E CAMBIO BORBOLETA"")</f>
      </c>
      <c r="C22" s="4" t="inlineStr">
        <is>
          <t>Não vendido</t>
        </is>
      </c>
      <c r="D22" s="4" t="inlineStr">
        <is>
          <t>35</t>
        </is>
      </c>
      <c r="E22" s="5" t="inlineStr">
        <is>
          <t>30.000,00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=HYPERLINK("https://www.leilaoonline.net/lote/detalhe/15724", "235")</f>
      </c>
      <c r="B23" s="4" t="s">
        <f>=HYPERLINK("https://www.leilaoonline.net/lote/detalhe/15724", "FIAT SIENA FIRE FLEX; 2007/2008; CINZA; ALCO./GASOL")</f>
      </c>
      <c r="C23" s="4" t="inlineStr">
        <is>
          <t>Não vendido</t>
        </is>
      </c>
      <c r="D23" s="4" t="inlineStr">
        <is>
          <t>36</t>
        </is>
      </c>
      <c r="E23" s="5" t="inlineStr">
        <is>
          <t>10.100,00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=HYPERLINK("https://www.leilaoonline.net/lote/detalhe/15982", "236")</f>
      </c>
      <c r="B24" s="4" t="s">
        <f>=HYPERLINK("https://www.leilaoonline.net/lote/detalhe/15982", "JOGO DE RODAS COM PNEUS 195/65/R15")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1.200,00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=HYPERLINK("https://www.leilaoonline.net/lote/detalhe/15711", "238")</f>
      </c>
      <c r="B25" s="4" t="s">
        <f>=HYPERLINK("https://www.leilaoonline.net/lote/detalhe/15711", "I/ VW PASSAT VAR 2.0T; 2006/2007; GASOLINA; BLINDADO")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14.250,00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=HYPERLINK("https://www.leilaoonline.net/lote/detalhe/15723", "240")</f>
      </c>
      <c r="B26" s="4" t="s">
        <f>=HYPERLINK("https://www.leilaoonline.net/lote/detalhe/15723", "FIAT/SIENA FIRE 16V, ANO 2003, ALCO/GASOL., PRETA")</f>
      </c>
      <c r="C26" s="4" t="inlineStr">
        <is>
          <t>Não vendido</t>
        </is>
      </c>
      <c r="D26" s="4" t="inlineStr">
        <is>
          <t>4</t>
        </is>
      </c>
      <c r="E26" s="5" t="inlineStr">
        <is>
          <t>6.750,00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=HYPERLINK("https://www.leilaoonline.net/lote/detalhe/15714", "247")</f>
      </c>
      <c r="B27" s="4" t="s">
        <f>=HYPERLINK("https://www.leilaoonline.net/lote/detalhe/15714", "I/ MMC LANCER 2.0 "CVT"; 2012/2013; PRATA; GASOLINA")</f>
      </c>
      <c r="C27" s="4" t="inlineStr">
        <is>
          <t>Não vendido</t>
        </is>
      </c>
      <c r="D27" s="4" t="inlineStr">
        <is>
          <t>28</t>
        </is>
      </c>
      <c r="E27" s="5" t="inlineStr">
        <is>
          <t>28.000,00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=HYPERLINK("https://www.leilaoonline.net/lote/detalhe/15983", "250")</f>
      </c>
      <c r="B28" s="4" t="s">
        <f>=HYPERLINK("https://www.leilaoonline.net/lote/detalhe/15983", "JOGO DE RODAS COM PNEUS 205/60/15")</f>
      </c>
      <c r="C28" s="4" t="inlineStr">
        <is>
          <t>Não vendido</t>
        </is>
      </c>
      <c r="D28" s="4" t="inlineStr">
        <is>
          <t>6</t>
        </is>
      </c>
      <c r="E28" s="5" t="inlineStr">
        <is>
          <t>900,00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=HYPERLINK("https://www.leilaoonline.net/lote/detalhe/15712", "265")</f>
      </c>
      <c r="B29" s="4" t="s">
        <f>=HYPERLINK("https://www.leilaoonline.net/lote/detalhe/15712", "HONDA CITY LX 1.5 AUTOMÁTICO 16v , FLEX 4P ,  ANO 2010, COR VERDE  ")</f>
      </c>
      <c r="C29" s="4" t="inlineStr">
        <is>
          <t>Vendido</t>
        </is>
      </c>
      <c r="D29" s="4" t="inlineStr">
        <is>
          <t>42</t>
        </is>
      </c>
      <c r="E29" s="5" t="inlineStr">
        <is>
          <t>26.250,00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=HYPERLINK("https://www.leilaoonline.net/lote/detalhe/16001", "266")</f>
      </c>
      <c r="B30" s="4" t="s">
        <f>=HYPERLINK("https://www.leilaoonline.net/lote/detalhe/16001", "FORD ECOSPORT FSL AUTOMÁTICA 2.0, 2012/2013; ALCO./GASOLI.; PRETA")</f>
      </c>
      <c r="C30" s="4" t="inlineStr">
        <is>
          <t>Não vendido</t>
        </is>
      </c>
      <c r="D30" s="4" t="inlineStr">
        <is>
          <t>29</t>
        </is>
      </c>
      <c r="E30" s="5" t="inlineStr">
        <is>
          <t>34.000,00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=HYPERLINK("https://www.leilaoonline.net/lote/detalhe/15719", "268")</f>
      </c>
      <c r="B31" s="4" t="s">
        <f>=HYPERLINK("https://www.leilaoonline.net/lote/detalhe/15719", "I, LR FREELANDER 2 SE; 2007/2007, PRETA, GASOLINA, ")</f>
      </c>
      <c r="C31" s="4" t="inlineStr">
        <is>
          <t>Não vendido</t>
        </is>
      </c>
      <c r="D31" s="4" t="inlineStr">
        <is>
          <t>34</t>
        </is>
      </c>
      <c r="E31" s="5" t="inlineStr">
        <is>
          <t>25.000,00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=HYPERLINK("https://www.leilaoonline.net/lote/detalhe/15713", "270")</f>
      </c>
      <c r="B32" s="4" t="s">
        <f>=HYPERLINK("https://www.leilaoonline.net/lote/detalhe/15713", "PEUGEOT; 208 GRIFFE A; 2013/2014; BRANCA; ALCO/GASOL. - IPVA, DPVAT 2018 PAGO - ")</f>
      </c>
      <c r="C32" s="4" t="inlineStr">
        <is>
          <t>Não vendido</t>
        </is>
      </c>
      <c r="D32" s="4" t="inlineStr">
        <is>
          <t>34</t>
        </is>
      </c>
      <c r="E32" s="5" t="inlineStr">
        <is>
          <t>27.500,00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=HYPERLINK("https://www.leilaoonline.net/lote/detalhe/15702", "271")</f>
      </c>
      <c r="B33" s="4" t="s">
        <f>=HYPERLINK("https://www.leilaoonline.net/lote/detalhe/15702", "FIAT/STILO SPORTING FLEX, 2008/2009, ALCO./GASOL")</f>
      </c>
      <c r="C33" s="4" t="inlineStr">
        <is>
          <t>Não vendido</t>
        </is>
      </c>
      <c r="D33" s="4" t="inlineStr">
        <is>
          <t>48</t>
        </is>
      </c>
      <c r="E33" s="5" t="inlineStr">
        <is>
          <t>16.650,00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=HYPERLINK("https://www.leilaoonline.net/lote/detalhe/15978", "272")</f>
      </c>
      <c r="B34" s="4" t="s">
        <f>=HYPERLINK("https://www.leilaoonline.net/lote/detalhe/15978", "I; FORD TRST "TRANSIT" MODIFICAR TP; 2010/2010; BRANCA, DIESEL")</f>
      </c>
      <c r="C34" s="4" t="inlineStr">
        <is>
          <t>Não vendido</t>
        </is>
      </c>
      <c r="D34" s="4" t="inlineStr">
        <is>
          <t>3</t>
        </is>
      </c>
      <c r="E34" s="5" t="inlineStr">
        <is>
          <t>15.000,00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=HYPERLINK("https://www.leilaoonline.net/lote/detalhe/15706", "275")</f>
      </c>
      <c r="B35" s="4" t="s">
        <f>=HYPERLINK("https://www.leilaoonline.net/lote/detalhe/15706", "VW/GOL 1.0 GIV, ANO/MOD 2013/14, BRANCA, FLEX - PLACA FINAL 81")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8.900,00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=HYPERLINK("https://www.leilaoonline.net/lote/detalhe/15981", "290")</f>
      </c>
      <c r="B36" s="4" t="s">
        <f>=HYPERLINK("https://www.leilaoonline.net/lote/detalhe/15981", "VW/18.310 TITAN; 2005/2005; BRANCA; DIESEL")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=HYPERLINK("https://www.leilaoonline.net/lote/detalhe/15708", "293")</f>
      </c>
      <c r="B37" s="4" t="s">
        <f>=HYPERLINK("https://www.leilaoonline.net/lote/detalhe/15708", "VW/GOL 1.0 GIV, ANO/MOD 2013/14, BRANCA, FLEX - PLACA FINAL 10")</f>
      </c>
      <c r="C37" s="4" t="inlineStr">
        <is>
          <t>Não vendido</t>
        </is>
      </c>
      <c r="D37" s="4" t="inlineStr">
        <is>
          <t>27</t>
        </is>
      </c>
      <c r="E37" s="5" t="inlineStr">
        <is>
          <t>6.000,00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=HYPERLINK("https://www.leilaoonline.net/lote/detalhe/15704", "294")</f>
      </c>
      <c r="B38" s="4" t="s">
        <f>=HYPERLINK("https://www.leilaoonline.net/lote/detalhe/15704", "VW/GOL 1.0 GIV, ANO/MOD 2013/14, BRANCA, FLEX - PLACA FINAL 86")</f>
      </c>
      <c r="C38" s="4" t="inlineStr">
        <is>
          <t>Não vendido</t>
        </is>
      </c>
      <c r="D38" s="4" t="inlineStr">
        <is>
          <t>50</t>
        </is>
      </c>
      <c r="E38" s="5" t="inlineStr">
        <is>
          <t>10.300,00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=HYPERLINK("https://www.leilaoonline.net/lote/detalhe/15980", "295")</f>
      </c>
      <c r="B39" s="4" t="s">
        <f>=HYPERLINK("https://www.leilaoonline.net/lote/detalhe/15980", "VW/ 40.300; 2000/2000; BRANCA; DIESEL;")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19.750,00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=HYPERLINK("https://www.leilaoonline.net/lote/detalhe/15703", "305")</f>
      </c>
      <c r="B40" s="4" t="s">
        <f>=HYPERLINK("https://www.leilaoonline.net/lote/detalhe/15703", "VW/GOL 1.0, ANO/MOD 2013/14, BRANCA, FLEX - PLACA FINAL 50")</f>
      </c>
      <c r="C40" s="4" t="inlineStr">
        <is>
          <t>Não vendido</t>
        </is>
      </c>
      <c r="D40" s="4" t="inlineStr">
        <is>
          <t>46</t>
        </is>
      </c>
      <c r="E40" s="5" t="inlineStr">
        <is>
          <t>10.450,00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=HYPERLINK("https://www.leilaoonline.net/lote/detalhe/15707", "306")</f>
      </c>
      <c r="B41" s="4" t="s">
        <f>=HYPERLINK("https://www.leilaoonline.net/lote/detalhe/15707", "VW/GOL 1.0 GIV, ANO/MOD 2013/14, BRANCA, FLEX - PLACA FINAL 33")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10.000,00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=HYPERLINK("https://www.leilaoonline.net/lote/detalhe/15701", "310")</f>
      </c>
      <c r="B42" s="4" t="s">
        <f>=HYPERLINK("https://www.leilaoonline.net/lote/detalhe/15701", "ROLO COMPACTADOR DYNAPAC MOD CG11; MOTOR AGRALE DIESEL")</f>
      </c>
      <c r="C42" s="4" t="inlineStr">
        <is>
          <t>Não vendido</t>
        </is>
      </c>
      <c r="D42" s="4" t="inlineStr">
        <is>
          <t>23</t>
        </is>
      </c>
      <c r="E42" s="5" t="inlineStr">
        <is>
          <t>7.100,00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=HYPERLINK("https://www.leilaoonline.net/lote/detalhe/15705", "312")</f>
      </c>
      <c r="B43" s="4" t="s">
        <f>=HYPERLINK("https://www.leilaoonline.net/lote/detalhe/15705", "VW/GOL 1.0 GIV, ANO/MOD 2013/14, BRANCA, FLEX")</f>
      </c>
      <c r="C43" s="4" t="inlineStr">
        <is>
          <t>Não vendido</t>
        </is>
      </c>
      <c r="D43" s="4" t="inlineStr">
        <is>
          <t>52</t>
        </is>
      </c>
      <c r="E43" s="5" t="inlineStr">
        <is>
          <t>10.400,00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=HYPERLINK("https://www.leilaoonline.net/lote/detalhe/15710", "313")</f>
      </c>
      <c r="B44" s="4" t="s">
        <f>=HYPERLINK("https://www.leilaoonline.net/lote/detalhe/15710", "VW KOMI FURGÃO; 2006/2007; GASOLINA; BRANCA")</f>
      </c>
      <c r="C44" s="4" t="inlineStr">
        <is>
          <t>Vendido</t>
        </is>
      </c>
      <c r="D44" s="4" t="inlineStr">
        <is>
          <t>35</t>
        </is>
      </c>
      <c r="E44" s="5" t="inlineStr">
        <is>
          <t>10.250,00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=HYPERLINK("https://www.leilaoonline.net/lote/detalhe/15977", "314")</f>
      </c>
      <c r="B45" s="4" t="s">
        <f>=HYPERLINK("https://www.leilaoonline.net/lote/detalhe/15977", "I; FORD TRST "TRANSIT" MODIFICAR TP; 2010/2011; BRANCA, DIESEL")</f>
      </c>
      <c r="C45" s="4" t="inlineStr">
        <is>
          <t>Não vendido</t>
        </is>
      </c>
      <c r="D45" s="4" t="inlineStr">
        <is>
          <t>4</t>
        </is>
      </c>
      <c r="E45" s="5" t="inlineStr">
        <is>
          <t>15.500,00</t>
        </is>
      </c>
      <c r="F4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2026-09-30T14:21:32.00Z</dcterms:created>
  <dc:creator>Tellks Tecnologia</dc:creator>
  <cp:revision>0</cp:revision>
</cp:coreProperties>
</file>