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ELÉTRICOS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=HYPERLINK("https://www.leilaoonline.net/lote/detalhe/264882", "001")</f>
      </c>
      <c r="B11" s="4" t="s">
        <f>=HYPERLINK("https://www.leilaoonline.net/lote/detalhe/264882", " 3 DRIVE FAGON SENDO : 1PÇ AXD - 250 - 51 -1 / 1PÇ AXD - 250 - A1 -0 / 1PÇ AXD - 250 ( USADO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=HYPERLINK("https://www.leilaoonline.net/lote/detalhe/264879", "002")</f>
      </c>
      <c r="B12" s="4" t="s">
        <f>=HYPERLINK("https://www.leilaoonline.net/lote/detalhe/264879", " 3 DRIVE FAGON SENDO : 1PÇ AXD - 250 - A1 -1 / 1PÇ AXD - 250 - A1 -0 / 1PÇ PS 2534 ( USADO 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=HYPERLINK("https://www.leilaoonline.net/lote/detalhe/264930", "003")</f>
      </c>
      <c r="B13" s="4" t="s">
        <f>=HYPERLINK("https://www.leilaoonline.net/lote/detalhe/264930", " 2 DRIVE FAGON SENDO : 1PÇ ACS - 20 - A1 -1 / 1PÇ APS - 24 ( USADO 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=HYPERLINK("https://www.leilaoonline.net/lote/detalhe/264941", "004")</f>
      </c>
      <c r="B14" s="4" t="s">
        <f>=HYPERLINK("https://www.leilaoonline.net/lote/detalhe/264941", " 1 PÇ LCD/MDI UNIT- FANUC / 1 PÇ DRIVE AO28 - 0166 - C271/5 FANUC (USADOS 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1.470,00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=HYPERLINK("https://www.leilaoonline.net/lote/detalhe/264880", "005")</f>
      </c>
      <c r="B15" s="4" t="s">
        <f>=HYPERLINK("https://www.leilaoonline.net/lote/detalhe/264880", " 2 PÇ SERVO MOTOR NACHI / MFM A452D5 4,5KW / MFM A552D4 5,5KW (USADO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=HYPERLINK("https://www.leilaoonline.net/lote/detalhe/264877", "006")</f>
      </c>
      <c r="B16" s="4" t="s">
        <f>=HYPERLINK("https://www.leilaoonline.net/lote/detalhe/264877", " 3 PÇ MOTOR WEG 1CV 6 POLO (SEM USO)")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=HYPERLINK("https://www.leilaoonline.net/lote/detalhe/264878", "007")</f>
      </c>
      <c r="B17" s="4" t="s">
        <f>=HYPERLINK("https://www.leilaoonline.net/lote/detalhe/264878", " 1 PÇ APERTADEIRA ATLAS COPCO MOD ETV D57-30-10 (USADO NO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1.750,00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=HYPERLINK("https://www.leilaoonline.net/lote/detalhe/264883", "008")</f>
      </c>
      <c r="B18" s="4" t="s">
        <f>=HYPERLINK("https://www.leilaoonline.net/lote/detalhe/264883", " 1 PÇ CLP SIEMENS (USADO NO ESTADO)")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=HYPERLINK("https://www.leilaoonline.net/lote/detalhe/264938", "009")</f>
      </c>
      <c r="B19" s="4" t="s">
        <f>=HYPERLINK("https://www.leilaoonline.net/lote/detalhe/264938", " 7 PÇS APARELHS DIVERSOS (USADO NO ESTADO)")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=HYPERLINK("https://www.leilaoonline.net/lote/detalhe/264889", "010")</f>
      </c>
      <c r="B20" s="4" t="s">
        <f>=HYPERLINK("https://www.leilaoonline.net/lote/detalhe/264889", " 46 PÇS APARELHOS DIVERSOS (SEM USO)")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=HYPERLINK("https://www.leilaoonline.net/lote/detalhe/264900", "011")</f>
      </c>
      <c r="B21" s="4" t="s">
        <f>=HYPERLINK("https://www.leilaoonline.net/lote/detalhe/264900", " 36 PÇS APARELHOS / FONTES / CLP / DIVERSOS ( USADO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1.470,00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=HYPERLINK("https://www.leilaoonline.net/lote/detalhe/264881", "012")</f>
      </c>
      <c r="B22" s="4" t="s">
        <f>=HYPERLINK("https://www.leilaoonline.net/lote/detalhe/264881", " 81 PÇS RELES DVERSOS (SEM USO)")</f>
      </c>
      <c r="C22" s="4" t="inlineStr">
        <is>
          <t>Vendido</t>
        </is>
      </c>
      <c r="D22" s="4" t="inlineStr">
        <is>
          <t>1</t>
        </is>
      </c>
      <c r="E22" s="5" t="inlineStr">
        <is>
          <t>2.100,00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=HYPERLINK("https://www.leilaoonline.net/lote/detalhe/264910", "013")</f>
      </c>
      <c r="B23" s="4" t="s">
        <f>=HYPERLINK("https://www.leilaoonline.net/lote/detalhe/264910", " 20 PÇS RELE IMPULSO WEG RIEW17 - 01E05 (SEM USO)")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=HYPERLINK("https://www.leilaoonline.net/lote/detalhe/264904", "014")</f>
      </c>
      <c r="B24" s="4" t="s">
        <f>=HYPERLINK("https://www.leilaoonline.net/lote/detalhe/264904", " 20 PÇS RELE IMPULSO WEG RIEW17 - 01E05 (SEM USO)")</f>
      </c>
      <c r="C24" s="4" t="inlineStr">
        <is>
          <t>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=HYPERLINK("https://www.leilaoonline.net/lote/detalhe/264909", "015")</f>
      </c>
      <c r="B25" s="4" t="s">
        <f>=HYPERLINK("https://www.leilaoonline.net/lote/detalhe/264909", " 20 PÇS RELE IMPULSO WEG RIEW17 - 01E05 (SEM USO)")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=HYPERLINK("https://www.leilaoonline.net/lote/detalhe/264885", "016")</f>
      </c>
      <c r="B26" s="4" t="s">
        <f>=HYPERLINK("https://www.leilaoonline.net/lote/detalhe/264885", " 20 PÇS RELE IMPULSO WEG RIEW17 - 01E05 (SEM USO)")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=HYPERLINK("https://www.leilaoonline.net/lote/detalhe/264886", "017")</f>
      </c>
      <c r="B27" s="4" t="s">
        <f>=HYPERLINK("https://www.leilaoonline.net/lote/detalhe/264886", " 20 PÇS RELE IMPULSO WEG RIEW17 - 01E05 (SEM USO)")</f>
      </c>
      <c r="C27" s="4" t="inlineStr">
        <is>
          <t>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=HYPERLINK("https://www.leilaoonline.net/lote/detalhe/264891", "018")</f>
      </c>
      <c r="B28" s="4" t="s">
        <f>=HYPERLINK("https://www.leilaoonline.net/lote/detalhe/264891", " 20 PÇS RELE IMPULSO WEG RIEW17 - 01E05 (SEM USO)")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=HYPERLINK("https://www.leilaoonline.net/lote/detalhe/264915", "019")</f>
      </c>
      <c r="B29" s="4" t="s">
        <f>=HYPERLINK("https://www.leilaoonline.net/lote/detalhe/264915", " 19 PÇS RELE IMPULSO WEG RIEW17 - 01E05 (SEM USO)")</f>
      </c>
      <c r="C29" s="4" t="inlineStr">
        <is>
          <t>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=HYPERLINK("https://www.leilaoonline.net/lote/detalhe/264887", "020")</f>
      </c>
      <c r="B30" s="4" t="s">
        <f>=HYPERLINK("https://www.leilaoonline.net/lote/detalhe/264887", " 7 PÇS VARIADOR DE TENSÃO")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=HYPERLINK("https://www.leilaoonline.net/lote/detalhe/264888", "021")</f>
      </c>
      <c r="B31" s="4" t="s">
        <f>=HYPERLINK("https://www.leilaoonline.net/lote/detalhe/264888", " 1 PÇ MAQUINA DE COSTURA SIRUBA")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=HYPERLINK("https://www.leilaoonline.net/lote/detalhe/264922", "022")</f>
      </c>
      <c r="B32" s="4" t="s">
        <f>=HYPERLINK("https://www.leilaoonline.net/lote/detalhe/264922", " 1 PÇ MAQUINA DE COSTURA LANMAX")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=HYPERLINK("https://www.leilaoonline.net/lote/detalhe/264921", "023")</f>
      </c>
      <c r="B33" s="4" t="s">
        <f>=HYPERLINK("https://www.leilaoonline.net/lote/detalhe/264921", " 2 PÇS IHM MERLIN GERIN G40")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=HYPERLINK("https://www.leilaoonline.net/lote/detalhe/264935", "024")</f>
      </c>
      <c r="B34" s="4" t="s">
        <f>=HYPERLINK("https://www.leilaoonline.net/lote/detalhe/264935", " 1 PÇ CLP EATON MOD MFD - R16 COM IHM")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=HYPERLINK("https://www.leilaoonline.net/lote/detalhe/264927", "025")</f>
      </c>
      <c r="B35" s="4" t="s">
        <f>=HYPERLINK("https://www.leilaoonline.net/lote/detalhe/264927", " 5 PÇS APARELHO CARGA RESISTIVA E CAPACITIVA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=HYPERLINK("https://www.leilaoonline.net/lote/detalhe/264902", "026")</f>
      </c>
      <c r="B36" s="4" t="s">
        <f>=HYPERLINK("https://www.leilaoonline.net/lote/detalhe/264902", " 8 PÇS FONTE MINIPA SENDO : 1 MPC 3006D / 7 MPL 3003D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=HYPERLINK("https://www.leilaoonline.net/lote/detalhe/264884", "027")</f>
      </c>
      <c r="B37" s="4" t="s">
        <f>=HYPERLINK("https://www.leilaoonline.net/lote/detalhe/264884", " 1 PÇ INVERSOR DE FREQUÊNCIA ATV61 - 125CV - 380 (REVISADO)")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16.000,00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=HYPERLINK("https://www.leilaoonline.net/lote/detalhe/264917", "028")</f>
      </c>
      <c r="B38" s="4" t="s">
        <f>=HYPERLINK("https://www.leilaoonline.net/lote/detalhe/264917", " 1PÇ INVERSOR DE FREQUÊNCIA ALTIVAR 630 SCHNEIDER 125CV / 380 (REVISADO)")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=HYPERLINK("https://www.leilaoonline.net/lote/detalhe/264928", "029")</f>
      </c>
      <c r="B39" s="4" t="s">
        <f>=HYPERLINK("https://www.leilaoonline.net/lote/detalhe/264928", " 1PÇ INVERSOR DE FREQUÊNCIA ALTIVAR 630 SCHNEIDER 125CV / 380 (SEM TAMPA FECHAMENTO)")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=HYPERLINK("https://www.leilaoonline.net/lote/detalhe/264908", "030")</f>
      </c>
      <c r="B40" s="4" t="s">
        <f>=HYPERLINK("https://www.leilaoonline.net/lote/detalhe/264908", " 1 PÇ INVERSOR DE FREQUENCIA SANTERNO SEM PLACA DE COMUNICAÇÃO COM O IHM 60 CV / 380V")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=HYPERLINK("https://www.leilaoonline.net/lote/detalhe/264933", "031")</f>
      </c>
      <c r="B41" s="4" t="s">
        <f>=HYPERLINK("https://www.leilaoonline.net/lote/detalhe/264933", " 2 PÇS . INVERSOR DE FREQUÊNCIA ATV71 - 250CV - 380 (SUCATA NO ESTADO)")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=HYPERLINK("https://www.leilaoonline.net/lote/detalhe/264890", "032")</f>
      </c>
      <c r="B42" s="4" t="s">
        <f>=HYPERLINK("https://www.leilaoonline.net/lote/detalhe/264890", " 1 PÇ INVERSOR 15CV/380v WEG CFW500")</f>
      </c>
      <c r="C42" s="4" t="inlineStr">
        <is>
          <t>Vendido</t>
        </is>
      </c>
      <c r="D42" s="4" t="inlineStr">
        <is>
          <t>3</t>
        </is>
      </c>
      <c r="E42" s="5" t="inlineStr">
        <is>
          <t>1.250,00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=HYPERLINK("https://www.leilaoonline.net/lote/detalhe/264893", "033")</f>
      </c>
      <c r="B43" s="4" t="s">
        <f>=HYPERLINK("https://www.leilaoonline.net/lote/detalhe/264893", " 1 PÇ INVERSOR DE FREQUÊNCIA GEFRAN 60CV/380 (NO ESTADO)")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=HYPERLINK("https://www.leilaoonline.net/lote/detalhe/264899", "035")</f>
      </c>
      <c r="B44" s="4" t="s">
        <f>=HYPERLINK("https://www.leilaoonline.net/lote/detalhe/264899", " 1 PÇ INVERSOR DE FREQUENCIA SANTERNO 7,5CV/380V")</f>
      </c>
      <c r="C44" s="4" t="inlineStr">
        <is>
          <t>Vendido</t>
        </is>
      </c>
      <c r="D44" s="4" t="inlineStr">
        <is>
          <t>1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=HYPERLINK("https://www.leilaoonline.net/lote/detalhe/264892", "036")</f>
      </c>
      <c r="B45" s="4" t="s">
        <f>=HYPERLINK("https://www.leilaoonline.net/lote/detalhe/264892", " 8 PÇS INVERSOR DE FREQUÊNCIA TELEMECANIQUE 1CV/38V ALTIVAR 58")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=HYPERLINK("https://www.leilaoonline.net/lote/detalhe/264923", "037")</f>
      </c>
      <c r="B46" s="4" t="s">
        <f>=HYPERLINK("https://www.leilaoonline.net/lote/detalhe/264923", " 3 PÇS CONTROLADOR DE GÁS WOODWARD MOD EG 5-1")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=HYPERLINK("https://www.leilaoonline.net/lote/detalhe/264911", "038")</f>
      </c>
      <c r="B47" s="4" t="s">
        <f>=HYPERLINK("https://www.leilaoonline.net/lote/detalhe/264911", " 50 PÇS SEMICONDUTORES DIVERSOS ")</f>
      </c>
      <c r="C47" s="4" t="inlineStr">
        <is>
          <t>Vendido</t>
        </is>
      </c>
      <c r="D47" s="4" t="inlineStr">
        <is>
          <t>2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=HYPERLINK("https://www.leilaoonline.net/lote/detalhe/264932", "039")</f>
      </c>
      <c r="B48" s="4" t="s">
        <f>=HYPERLINK("https://www.leilaoonline.net/lote/detalhe/264932", " 130 PÇS.. RELES TÉRMICO DIVERSOS")</f>
      </c>
      <c r="C48" s="4" t="inlineStr">
        <is>
          <t>Vendido</t>
        </is>
      </c>
      <c r="D48" s="4" t="inlineStr">
        <is>
          <t>2</t>
        </is>
      </c>
      <c r="E48" s="5" t="inlineStr">
        <is>
          <t>1.250,00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=HYPERLINK("https://www.leilaoonline.net/lote/detalhe/264939", "040")</f>
      </c>
      <c r="B49" s="4" t="s">
        <f>=HYPERLINK("https://www.leilaoonline.net/lote/detalhe/264939", " 50 PÇS SEMICONDUTOR (USADO NO ESTADO)")</f>
      </c>
      <c r="C49" s="4" t="inlineStr">
        <is>
          <t>Vendido</t>
        </is>
      </c>
      <c r="D49" s="4" t="inlineStr">
        <is>
          <t>1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=HYPERLINK("https://www.leilaoonline.net/lote/detalhe/264934", "041")</f>
      </c>
      <c r="B50" s="4" t="s">
        <f>=HYPERLINK("https://www.leilaoonline.net/lote/detalhe/264934", " 27 CONTATOR DE 45 A 250 AMPER DIVERSOS ")</f>
      </c>
      <c r="C50" s="4" t="inlineStr">
        <is>
          <t>Vendido</t>
        </is>
      </c>
      <c r="D50" s="4" t="inlineStr">
        <is>
          <t>1</t>
        </is>
      </c>
      <c r="E50" s="5" t="inlineStr">
        <is>
          <t>3.500,00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=HYPERLINK("https://www.leilaoonline.net/lote/detalhe/264898", "042")</f>
      </c>
      <c r="B51" s="4" t="s">
        <f>=HYPERLINK("https://www.leilaoonline.net/lote/detalhe/264898", " 126 CONTATOR DE 9 A 45 AMPER DIVERSOS ")</f>
      </c>
      <c r="C51" s="4" t="inlineStr">
        <is>
          <t>Vendido</t>
        </is>
      </c>
      <c r="D51" s="4" t="inlineStr">
        <is>
          <t>2</t>
        </is>
      </c>
      <c r="E51" s="5" t="inlineStr">
        <is>
          <t>1.450,00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=HYPERLINK("https://www.leilaoonline.net/lote/detalhe/264926", "043")</f>
      </c>
      <c r="B52" s="4" t="s">
        <f>=HYPERLINK("https://www.leilaoonline.net/lote/detalhe/264926", " 130 CONECTORES DIVERSOS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=HYPERLINK("https://www.leilaoonline.net/lote/detalhe/264931", "044")</f>
      </c>
      <c r="B53" s="4" t="s">
        <f>=HYPERLINK("https://www.leilaoonline.net/lote/detalhe/264931", " 130 BOTÕES SINALEIROS SIEMENS DIVERSOS")</f>
      </c>
      <c r="C53" s="4" t="inlineStr">
        <is>
          <t>Vendido</t>
        </is>
      </c>
      <c r="D53" s="4" t="inlineStr">
        <is>
          <t>25</t>
        </is>
      </c>
      <c r="E53" s="5" t="inlineStr">
        <is>
          <t>1.800,00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=HYPERLINK("https://www.leilaoonline.net/lote/detalhe/264918", "045")</f>
      </c>
      <c r="B54" s="4" t="s">
        <f>=HYPERLINK("https://www.leilaoonline.net/lote/detalhe/264918", " 2 CABEÇOTES DE INMPRESSÃO MATTHEWS 5000 SR PR04N")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=HYPERLINK("https://www.leilaoonline.net/lote/detalhe/264901", "046")</f>
      </c>
      <c r="B55" s="4" t="s">
        <f>=HYPERLINK("https://www.leilaoonline.net/lote/detalhe/264901", " 300 RESISTENCIA ELETRICA DIVERSAS")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=HYPERLINK("https://www.leilaoonline.net/lote/detalhe/264896", "047")</f>
      </c>
      <c r="B56" s="4" t="s">
        <f>=HYPERLINK("https://www.leilaoonline.net/lote/detalhe/264896", " 157 DISJUNTOR DR DIVERSOS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=HYPERLINK("https://www.leilaoonline.net/lote/detalhe/264920", "048")</f>
      </c>
      <c r="B57" s="4" t="s">
        <f>=HYPERLINK("https://www.leilaoonline.net/lote/detalhe/264920", " 115 RELES TEMPO, F.FASE, MONITORAMENTO, SEGURANÇA, INVERSOR FREQUENCIA IHM ETC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=HYPERLINK("https://www.leilaoonline.net/lote/detalhe/264906", "049")</f>
      </c>
      <c r="B58" s="4" t="s">
        <f>=HYPERLINK("https://www.leilaoonline.net/lote/detalhe/264906", " DISJUNTOR CX MOLDADA SENDO: 1-100A, 1-160A, 3-200A,1-320A, 1-600A, 2-800A, 2-125A, 1-2500A")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=HYPERLINK("https://www.leilaoonline.net/lote/detalhe/264940", "050")</f>
      </c>
      <c r="B59" s="4" t="s">
        <f>=HYPERLINK("https://www.leilaoonline.net/lote/detalhe/264940", " 788 PÇS DISJUNTORES SENDO: APROX. 413 UNIPOLAR / 204 BIPOLAR E 171 TRPOLAR (USADO O ESTADO)")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=HYPERLINK("https://www.leilaoonline.net/lote/detalhe/264912", "051")</f>
      </c>
      <c r="B60" s="4" t="s">
        <f>=HYPERLINK("https://www.leilaoonline.net/lote/detalhe/264912", " 995 PÇS DISJUNTORES SENDO 550 UNIPOLAR / 216 BIPOLAR E 229 PÇS TRIPOOLAR (USADO NO ESTADO)")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=HYPERLINK("https://www.leilaoonline.net/lote/detalhe/264903", "052")</f>
      </c>
      <c r="B61" s="4" t="s">
        <f>=HYPERLINK("https://www.leilaoonline.net/lote/detalhe/264903", "APROX. 12.000 PÇS -  GRAMPO CONEXEL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=HYPERLINK("https://www.leilaoonline.net/lote/detalhe/264924", "053")</f>
      </c>
      <c r="B62" s="4" t="s">
        <f>=HYPERLINK("https://www.leilaoonline.net/lote/detalhe/264924", " BOTÃO SINALEIRO COMUTADOR DIVERSOS")</f>
      </c>
      <c r="C62" s="4" t="inlineStr">
        <is>
          <t>Vendido</t>
        </is>
      </c>
      <c r="D62" s="4" t="inlineStr">
        <is>
          <t>17</t>
        </is>
      </c>
      <c r="E62" s="5" t="inlineStr">
        <is>
          <t>3.600,00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=HYPERLINK("https://www.leilaoonline.net/lote/detalhe/264905", "054")</f>
      </c>
      <c r="B63" s="4" t="s">
        <f>=HYPERLINK("https://www.leilaoonline.net/lote/detalhe/264905", " 5000 BORNE WDS CONEXEL DIVERSOS")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=HYPERLINK("https://www.leilaoonline.net/lote/detalhe/264913", "055")</f>
      </c>
      <c r="B64" s="4" t="s">
        <f>=HYPERLINK("https://www.leilaoonline.net/lote/detalhe/264913", " 5000 BORNE PHOENIX CONTACT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=HYPERLINK("https://www.leilaoonline.net/lote/detalhe/264936", "056")</f>
      </c>
      <c r="B65" s="4" t="s">
        <f>=HYPERLINK("https://www.leilaoonline.net/lote/detalhe/264936", " 2000 BORNE DUPLO E TRIPLO CONEXEL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=HYPERLINK("https://www.leilaoonline.net/lote/detalhe/264897", "057")</f>
      </c>
      <c r="B66" s="4" t="s">
        <f>=HYPERLINK("https://www.leilaoonline.net/lote/detalhe/264897", " 2300 BORNE MOLA CONEXEL DIVERSOS")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1.400,00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=HYPERLINK("https://www.leilaoonline.net/lote/detalhe/264895", "058")</f>
      </c>
      <c r="B67" s="4" t="s">
        <f>=HYPERLINK("https://www.leilaoonline.net/lote/detalhe/264895", " 3000 BORNE DIVERSOS")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=HYPERLINK("https://www.leilaoonline.net/lote/detalhe/264919", "059")</f>
      </c>
      <c r="B68" s="4" t="s">
        <f>=HYPERLINK("https://www.leilaoonline.net/lote/detalhe/264919", " 100 TRAFORMADOR DE CORRENTE DIVERSOS")</f>
      </c>
      <c r="C68" s="4" t="inlineStr">
        <is>
          <t>Vendido</t>
        </is>
      </c>
      <c r="D68" s="4" t="inlineStr">
        <is>
          <t>1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=HYPERLINK("https://www.leilaoonline.net/lote/detalhe/264937", "060")</f>
      </c>
      <c r="B69" s="4" t="s">
        <f>=HYPERLINK("https://www.leilaoonline.net/lote/detalhe/264937", " 200 CONCTOR PARA VALVULA PNEUMATICA DIVERSOS ")</f>
      </c>
      <c r="C69" s="4" t="inlineStr">
        <is>
          <t>Vendido</t>
        </is>
      </c>
      <c r="D69" s="4" t="inlineStr">
        <is>
          <t>1</t>
        </is>
      </c>
      <c r="E69" s="5" t="inlineStr">
        <is>
          <t>230,00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=HYPERLINK("https://www.leilaoonline.net/lote/detalhe/264916", "061")</f>
      </c>
      <c r="B70" s="4" t="s">
        <f>=HYPERLINK("https://www.leilaoonline.net/lote/detalhe/264916", " 330 FECHO PARA PAINEL ELETRICO DIVERSOS")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=HYPERLINK("https://www.leilaoonline.net/lote/detalhe/264907", "062")</f>
      </c>
      <c r="B71" s="4" t="s">
        <f>=HYPERLINK("https://www.leilaoonline.net/lote/detalhe/264907", " 120 ACOPLADOR DE RELE DIVERSOS")</f>
      </c>
      <c r="C71" s="4" t="inlineStr">
        <is>
          <t>Vendido</t>
        </is>
      </c>
      <c r="D71" s="4" t="inlineStr">
        <is>
          <t>2</t>
        </is>
      </c>
      <c r="E71" s="5" t="inlineStr">
        <is>
          <t>600,00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=HYPERLINK("https://www.leilaoonline.net/lote/detalhe/264925", "063")</f>
      </c>
      <c r="B72" s="4" t="s">
        <f>=HYPERLINK("https://www.leilaoonline.net/lote/detalhe/264925", " 90 ACOPLADOR DIVERSOS")</f>
      </c>
      <c r="C72" s="4" t="inlineStr">
        <is>
          <t>Vendido</t>
        </is>
      </c>
      <c r="D72" s="4" t="inlineStr">
        <is>
          <t>2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=HYPERLINK("https://www.leilaoonline.net/lote/detalhe/264914", "064")</f>
      </c>
      <c r="B73" s="4" t="s">
        <f>=HYPERLINK("https://www.leilaoonline.net/lote/detalhe/264914", " 38 CHAVE SECCIONADORAS DIVERSAS")</f>
      </c>
      <c r="C73" s="4" t="inlineStr">
        <is>
          <t>Vendido</t>
        </is>
      </c>
      <c r="D73" s="4" t="inlineStr">
        <is>
          <t>4</t>
        </is>
      </c>
      <c r="E73" s="5" t="inlineStr">
        <is>
          <t>1.150,00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=HYPERLINK("https://www.leilaoonline.net/lote/detalhe/264894", "065")</f>
      </c>
      <c r="B74" s="4" t="s">
        <f>=HYPERLINK("https://www.leilaoonline.net/lote/detalhe/264894", " 160 CAIXAS PLASTICAS DIVERSAS (NO ESTADO)")</f>
      </c>
      <c r="C74" s="4" t="inlineStr">
        <is>
          <t>Vendido</t>
        </is>
      </c>
      <c r="D74" s="4" t="inlineStr">
        <is>
          <t>1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=HYPERLINK("https://www.leilaoonline.net/lote/detalhe/266363", "066")</f>
      </c>
      <c r="B75" s="4" t="s">
        <f>=HYPERLINK("https://www.leilaoonline.net/lote/detalhe/266363", "210 RELES DIVERSOS ")</f>
      </c>
      <c r="C75" s="4" t="inlineStr">
        <is>
          <t>Vendido</t>
        </is>
      </c>
      <c r="D75" s="4" t="inlineStr">
        <is>
          <t>2</t>
        </is>
      </c>
      <c r="E75" s="5" t="inlineStr">
        <is>
          <t>280,00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=HYPERLINK("https://www.leilaoonline.net/lote/detalhe/266364", "067")</f>
      </c>
      <c r="B76" s="4" t="s">
        <f>=HYPERLINK("https://www.leilaoonline.net/lote/detalhe/266364", "65 FIM DE CURSO E MICROSWITCH DIVERSOS")</f>
      </c>
      <c r="C76" s="4" t="inlineStr">
        <is>
          <t>Vendido</t>
        </is>
      </c>
      <c r="D76" s="4" t="inlineStr">
        <is>
          <t>6</t>
        </is>
      </c>
      <c r="E76" s="5" t="inlineStr">
        <is>
          <t>300,00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=HYPERLINK("https://www.leilaoonline.net/lote/detalhe/266365", "068")</f>
      </c>
      <c r="B77" s="4" t="s">
        <f>=HYPERLINK("https://www.leilaoonline.net/lote/detalhe/266365", "64 COOLER DIVERSOS")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=HYPERLINK("https://www.leilaoonline.net/lote/detalhe/266366", "069")</f>
      </c>
      <c r="B78" s="4" t="s">
        <f>=HYPERLINK("https://www.leilaoonline.net/lote/detalhe/266366", "01 BOMBA DE PRESSURIZAÇÃO GRUNFOS MOD. MQ3-25 ( NO ESTADO)")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=HYPERLINK("https://www.leilaoonline.net/lote/detalhe/266367", "070")</f>
      </c>
      <c r="B79" s="4" t="s">
        <f>=HYPERLINK("https://www.leilaoonline.net/lote/detalhe/266367", "20 COMUTADORES DIVERSOS ")</f>
      </c>
      <c r="C79" s="4" t="inlineStr">
        <is>
          <t>Vendido</t>
        </is>
      </c>
      <c r="D79" s="4" t="inlineStr">
        <is>
          <t>2</t>
        </is>
      </c>
      <c r="E79" s="5" t="inlineStr">
        <is>
          <t>120,00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=HYPERLINK("https://www.leilaoonline.net/lote/detalhe/266368", "071")</f>
      </c>
      <c r="B80" s="4" t="s">
        <f>=HYPERLINK("https://www.leilaoonline.net/lote/detalhe/266368", "18 VÁVULAS PNEUMÁTICAS DIVERSAS")</f>
      </c>
      <c r="C80" s="4" t="inlineStr">
        <is>
          <t>Vendido</t>
        </is>
      </c>
      <c r="D80" s="4" t="inlineStr">
        <is>
          <t>1</t>
        </is>
      </c>
      <c r="E80" s="5" t="inlineStr">
        <is>
          <t>180,00</t>
        </is>
      </c>
      <c r="F80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2026-06-29T00:13:52.00Z</dcterms:created>
  <dc:creator>Tellks Tecnologia</dc:creator>
  <cp:revision>0</cp:revision>
</cp:coreProperties>
</file>