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DODGE DAKOTA * CAMINHÃO MB L1518 * ALTERNADORES WEG * MINI GUINDASTE * ROBO NIVELADOR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25/05/2018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=HYPERLINK("https://www.leilaoonline.net/lote/detalhe/15928", "001")</f>
      </c>
      <c r="B11" s="4" t="s">
        <f>=HYPERLINK("https://www.leilaoonline.net/lote/detalhe/15928", " PICAPE DODGE DAKOTA 2.5 STD; 1999/1999; VERMELHA; GASOLINA; PL.: CWJ-9609; CH.: 937GLN6P2X3900271; KM APROX.: 200000; PNEUS: NO ESTADO. OBS.: MOTOR NOVO C/ 10000 KM RODADOS E FOI FEITA REFORMA GERAL NO VEÍCULO.")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=HYPERLINK("https://www.leilaoonline.net/lote/detalhe/15942", "002")</f>
      </c>
      <c r="B12" s="4" t="s">
        <f>=HYPERLINK("https://www.leilaoonline.net/lote/detalhe/15942", " CAMINHÃO MB L1518; 1988/1989; OBS: Com sistema reduzido .Com carroceria AZUL; DIESEL; PL.: BSC-2197; CH.: 9BM3453305JB825500; KM APROX.: 310000; PNEUS: NO ESTADO. OBS.: MOTOR NOVO, FOI FEITA REFORMA GERAL NO VEÍCULO.")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=HYPERLINK("https://www.leilaoonline.net/lote/detalhe/15923", "003")</f>
      </c>
      <c r="B13" s="4" t="s">
        <f>=HYPERLINK("https://www.leilaoonline.net/lote/detalhe/15923", " CLIMATIZADOR EM INOX.; DIM.: 1,75x1,50x1 M. OBS.: PAROU FUNCIONANDO.")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=HYPERLINK("https://www.leilaoonline.net/lote/detalhe/15935", "004")</f>
      </c>
      <c r="B14" s="4" t="s">
        <f>=HYPERLINK("https://www.leilaoonline.net/lote/detalhe/15935", " CLIMATIZADOR EM INOX.; DIM.: 1,75x1,50x1 M. OBS.: PAROU FUNCIONANDO.")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=HYPERLINK("https://www.leilaoonline.net/lote/detalhe/15957", "005")</f>
      </c>
      <c r="B15" s="4" t="s">
        <f>=HYPERLINK("https://www.leilaoonline.net/lote/detalhe/15957", " CLIMATIZADOR EM INOX.; DIM.: 1,75x1,50x1 M. OBS.: PAROU FUNCIONANDO.")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=HYPERLINK("https://www.leilaoonline.net/lote/detalhe/15936", "006")</f>
      </c>
      <c r="B16" s="4" t="s">
        <f>=HYPERLINK("https://www.leilaoonline.net/lote/detalhe/15936", " CLIMATIZADOR EM INOX.; DIM.: 1,75x1,50x1 M. OBS.: PAROU FUNCIONANDO.")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=HYPERLINK("https://www.leilaoonline.net/lote/detalhe/15941", "007")</f>
      </c>
      <c r="B17" s="4" t="s">
        <f>=HYPERLINK("https://www.leilaoonline.net/lote/detalhe/15941", " 2 RESFRIADORES MONOFÁSICOS.: DIM.: 1,75x1,10 M. OBS.: FUNCIONANDO.")</f>
      </c>
      <c r="C17" s="4" t="inlineStr">
        <is>
          <t>Vendido</t>
        </is>
      </c>
      <c r="D17" s="4" t="inlineStr">
        <is>
          <t>4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=HYPERLINK("https://www.leilaoonline.net/lote/detalhe/15953", "008")</f>
      </c>
      <c r="B18" s="4" t="s">
        <f>=HYPERLINK("https://www.leilaoonline.net/lote/detalhe/15953", " 2 RESFRIADORES MONOFÁSICOS.: DIM.: 1,75x1,10 M. OBS.: FUNCIONANDO.")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=HYPERLINK("https://www.leilaoonline.net/lote/detalhe/15925", "009")</f>
      </c>
      <c r="B19" s="4" t="s">
        <f>=HYPERLINK("https://www.leilaoonline.net/lote/detalhe/15925", " 5 VENTILADORES, SENDO 3 DE 80 CM E 2 MONOFÁSICOS. OBS.: FUNCIONANDO.")</f>
      </c>
      <c r="C19" s="4" t="inlineStr">
        <is>
          <t>Vendido</t>
        </is>
      </c>
      <c r="D19" s="4" t="inlineStr">
        <is>
          <t>3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=HYPERLINK("https://www.leilaoonline.net/lote/detalhe/15965", "010")</f>
      </c>
      <c r="B20" s="4" t="s">
        <f>=HYPERLINK("https://www.leilaoonline.net/lote/detalhe/15965", " 8 RADIADORES, SENDO 3 GRANDES, 3 SCANIA E 2 S/ IDENTIFICAÇÃO.")</f>
      </c>
      <c r="C20" s="4" t="inlineStr">
        <is>
          <t>Vendido</t>
        </is>
      </c>
      <c r="D20" s="4" t="inlineStr">
        <is>
          <t>6</t>
        </is>
      </c>
      <c r="E20" s="5" t="inlineStr">
        <is>
          <t>950,00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=HYPERLINK("https://www.leilaoonline.net/lote/detalhe/15952", "011")</f>
      </c>
      <c r="B21" s="4" t="s">
        <f>=HYPERLINK("https://www.leilaoonline.net/lote/detalhe/15952", " FURADEIRA DE BANCADA FGC-16; BOMBA D'ÁGUA KARCHER JET PLUS. OBS.: FUNCIONANDO.")</f>
      </c>
      <c r="C21" s="4" t="inlineStr">
        <is>
          <t>Vendido</t>
        </is>
      </c>
      <c r="D21" s="4" t="inlineStr">
        <is>
          <t>5</t>
        </is>
      </c>
      <c r="E21" s="5" t="inlineStr">
        <is>
          <t>850,00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=HYPERLINK("https://www.leilaoonline.net/lote/detalhe/15960", "012")</f>
      </c>
      <c r="B22" s="4" t="s">
        <f>=HYPERLINK("https://www.leilaoonline.net/lote/detalhe/15960", " 4 BOMBAS, 6 MOTORES E 1 REDUTOR 60:1. OBS.: FUNCIONANDO.")</f>
      </c>
      <c r="C22" s="4" t="inlineStr">
        <is>
          <t>Vendido</t>
        </is>
      </c>
      <c r="D22" s="4" t="inlineStr">
        <is>
          <t>20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=HYPERLINK("https://www.leilaoonline.net/lote/detalhe/15958", "013")</f>
      </c>
      <c r="B23" s="4" t="s">
        <f>=HYPERLINK("https://www.leilaoonline.net/lote/detalhe/15958", " 4 MOTOBOMBAS KSB, C/ MOTOR ELÉTRICO 3 CV. OBS.: FUNCIONANDO.")</f>
      </c>
      <c r="C23" s="4" t="inlineStr">
        <is>
          <t>Vendido</t>
        </is>
      </c>
      <c r="D23" s="4" t="inlineStr">
        <is>
          <t>11</t>
        </is>
      </c>
      <c r="E23" s="5" t="inlineStr">
        <is>
          <t>1.450,00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=HYPERLINK("https://www.leilaoonline.net/lote/detalhe/15939", "014")</f>
      </c>
      <c r="B24" s="4" t="s">
        <f>=HYPERLINK("https://www.leilaoonline.net/lote/detalhe/15939", " 4 MOTOBOMBAS KSB, C/ MOTOR ELÉTRICO 3 CV. OBS.: FUNCIONANDO.")</f>
      </c>
      <c r="C24" s="4" t="inlineStr">
        <is>
          <t>Vendido</t>
        </is>
      </c>
      <c r="D24" s="4" t="inlineStr">
        <is>
          <t>10</t>
        </is>
      </c>
      <c r="E24" s="5" t="inlineStr">
        <is>
          <t>1.350,00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=HYPERLINK("https://www.leilaoonline.net/lote/detalhe/15929", "015")</f>
      </c>
      <c r="B25" s="4" t="s">
        <f>=HYPERLINK("https://www.leilaoonline.net/lote/detalhe/15929", " 4 MOTOBOMBAS KSB, C/ MOTOR ELÉTRICO 3 CV. OBS.: FUNCIONANDO.")</f>
      </c>
      <c r="C25" s="4" t="inlineStr">
        <is>
          <t>Vendido</t>
        </is>
      </c>
      <c r="D25" s="4" t="inlineStr">
        <is>
          <t>11</t>
        </is>
      </c>
      <c r="E25" s="5" t="inlineStr">
        <is>
          <t>1.450,00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=HYPERLINK("https://www.leilaoonline.net/lote/detalhe/15920", "016")</f>
      </c>
      <c r="B26" s="4" t="s">
        <f>=HYPERLINK("https://www.leilaoonline.net/lote/detalhe/15920", " 2 COMPRESSORES ODONTOLÓGICOS E 1 ENCERADEIRA. OBS.: FUNCIONANDO.")</f>
      </c>
      <c r="C26" s="4" t="inlineStr">
        <is>
          <t>Vendido</t>
        </is>
      </c>
      <c r="D26" s="4" t="inlineStr">
        <is>
          <t>2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=HYPERLINK("https://www.leilaoonline.net/lote/detalhe/15967", "017")</f>
      </c>
      <c r="B27" s="4" t="s">
        <f>=HYPERLINK("https://www.leilaoonline.net/lote/detalhe/15967", " 2 MÁQUINAS DE COSTURA MONOFÁSICAS. OBS.: FUNCIONANDO.")</f>
      </c>
      <c r="C27" s="4" t="inlineStr">
        <is>
          <t>Vendido</t>
        </is>
      </c>
      <c r="D27" s="4" t="inlineStr">
        <is>
          <t>3</t>
        </is>
      </c>
      <c r="E27" s="5" t="inlineStr">
        <is>
          <t>499,99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=HYPERLINK("https://www.leilaoonline.net/lote/detalhe/15948", "018")</f>
      </c>
      <c r="B28" s="4" t="s">
        <f>=HYPERLINK("https://www.leilaoonline.net/lote/detalhe/15948", " SERRA MONOFÁSICA DE 2CV, ROÇADEIRA E EXAUSTOR. OBS.: FUNCIONANDO.")</f>
      </c>
      <c r="C28" s="4" t="inlineStr">
        <is>
          <t>Vendido</t>
        </is>
      </c>
      <c r="D28" s="4" t="inlineStr">
        <is>
          <t>4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=HYPERLINK("https://www.leilaoonline.net/lote/detalhe/15966", "019")</f>
      </c>
      <c r="B29" s="4" t="s">
        <f>=HYPERLINK("https://www.leilaoonline.net/lote/detalhe/15966", " 2 CANHÕES P/ IRRIGAÇÃO E BALANÇA.")</f>
      </c>
      <c r="C29" s="4" t="inlineStr">
        <is>
          <t>Vendido</t>
        </is>
      </c>
      <c r="D29" s="4" t="inlineStr">
        <is>
          <t>6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=HYPERLINK("https://www.leilaoonline.net/lote/detalhe/15924", "020")</f>
      </c>
      <c r="B30" s="4" t="s">
        <f>=HYPERLINK("https://www.leilaoonline.net/lote/detalhe/15924", " 13 TELHAS DE 2,50X1 M E 5 GRADES DE 2X2 M.")</f>
      </c>
      <c r="C30" s="4" t="inlineStr">
        <is>
          <t>Vendido</t>
        </is>
      </c>
      <c r="D30" s="4" t="inlineStr">
        <is>
          <t>6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=HYPERLINK("https://www.leilaoonline.net/lote/detalhe/15945", "021")</f>
      </c>
      <c r="B31" s="4" t="s">
        <f>=HYPERLINK("https://www.leilaoonline.net/lote/detalhe/15945", " BASES LIQUIDIFICADORES, RADIADOR 90KG E ALUMÍNIOS. OBS.: BASES FUNCIONANDO.")</f>
      </c>
      <c r="C31" s="4" t="inlineStr">
        <is>
          <t>Vendido</t>
        </is>
      </c>
      <c r="D31" s="4" t="inlineStr">
        <is>
          <t>3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=HYPERLINK("https://www.leilaoonline.net/lote/detalhe/15930", "022")</f>
      </c>
      <c r="B32" s="4" t="s">
        <f>=HYPERLINK("https://www.leilaoonline.net/lote/detalhe/15930", " ANTIGUIDADES DIVERSAS.")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=HYPERLINK("https://www.leilaoonline.net/lote/detalhe/15944", "023")</f>
      </c>
      <c r="B33" s="4" t="s">
        <f>=HYPERLINK("https://www.leilaoonline.net/lote/detalhe/15944", " 4 TOTENS P/ TV C/ SUPORTE COMPLETO.")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=HYPERLINK("https://www.leilaoonline.net/lote/detalhe/15950", "024")</f>
      </c>
      <c r="B34" s="4" t="s">
        <f>=HYPERLINK("https://www.leilaoonline.net/lote/detalhe/15950", " 4 TOTENS P/ TV C/ SUPORTE COMPLETO.")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=HYPERLINK("https://www.leilaoonline.net/lote/detalhe/15938", "025")</f>
      </c>
      <c r="B35" s="4" t="s">
        <f>=HYPERLINK("https://www.leilaoonline.net/lote/detalhe/15938", " 11 VENTILADORES. OBS.: FUNCIONANDO.")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=HYPERLINK("https://www.leilaoonline.net/lote/detalhe/15937", "026")</f>
      </c>
      <c r="B36" s="4" t="s">
        <f>=HYPERLINK("https://www.leilaoonline.net/lote/detalhe/15937", " 2 PISTAS FRIAS, BEBEDOURO E FOGÃO. OBS.: FUNCIONANDO.")</f>
      </c>
      <c r="C36" s="4" t="inlineStr">
        <is>
          <t>Vendido</t>
        </is>
      </c>
      <c r="D36" s="4" t="inlineStr">
        <is>
          <t>4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=HYPERLINK("https://www.leilaoonline.net/lote/detalhe/15926", "027")</f>
      </c>
      <c r="B37" s="4" t="s">
        <f>=HYPERLINK("https://www.leilaoonline.net/lote/detalhe/15926", " APROX. 48 EXTINTORES E 16 SUPORTES.")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=HYPERLINK("https://www.leilaoonline.net/lote/detalhe/15947", "028")</f>
      </c>
      <c r="B38" s="4" t="s">
        <f>=HYPERLINK("https://www.leilaoonline.net/lote/detalhe/15947", " CABOS E FONTES DIVERSOS (APROX. 200 KG).")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=HYPERLINK("https://www.leilaoonline.net/lote/detalhe/15922", "029")</f>
      </c>
      <c r="B39" s="4" t="s">
        <f>=HYPERLINK("https://www.leilaoonline.net/lote/detalhe/15922", " 2 APARELHOS DE SOM.")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=HYPERLINK("https://www.leilaoonline.net/lote/detalhe/15951", "030")</f>
      </c>
      <c r="B40" s="4" t="s">
        <f>=HYPERLINK("https://www.leilaoonline.net/lote/detalhe/15951", " 15 TERMINAIS INTELBRAS. OBS.: PAROU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=HYPERLINK("https://www.leilaoonline.net/lote/detalhe/15961", "031")</f>
      </c>
      <c r="B41" s="4" t="s">
        <f>=HYPERLINK("https://www.leilaoonline.net/lote/detalhe/15961", " 15 IMPRESSORAS TÉRMICAS. OBS.: PAROU FUNCIONANDO.")</f>
      </c>
      <c r="C41" s="4" t="inlineStr">
        <is>
          <t>Vendido</t>
        </is>
      </c>
      <c r="D41" s="4" t="inlineStr">
        <is>
          <t>20</t>
        </is>
      </c>
      <c r="E41" s="5" t="inlineStr">
        <is>
          <t>1.250,00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=HYPERLINK("https://www.leilaoonline.net/lote/detalhe/15921", "032")</f>
      </c>
      <c r="B42" s="4" t="s">
        <f>=HYPERLINK("https://www.leilaoonline.net/lote/detalhe/15921", " 12 IMPRESSORAS TÉRMICAS. OBS.: PAROU FUNCIONANDO.")</f>
      </c>
      <c r="C42" s="4" t="inlineStr">
        <is>
          <t>Vendido</t>
        </is>
      </c>
      <c r="D42" s="4" t="inlineStr">
        <is>
          <t>8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=HYPERLINK("https://www.leilaoonline.net/lote/detalhe/15927", "033")</f>
      </c>
      <c r="B43" s="4" t="s">
        <f>=HYPERLINK("https://www.leilaoonline.net/lote/detalhe/15927", " RACK (SEM USO), SCANNER, CONTADORA, NOBREAK.")</f>
      </c>
      <c r="C43" s="4" t="inlineStr">
        <is>
          <t>Vendido</t>
        </is>
      </c>
      <c r="D43" s="4" t="inlineStr">
        <is>
          <t>6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=HYPERLINK("https://www.leilaoonline.net/lote/detalhe/15940", "034")</f>
      </c>
      <c r="B44" s="4" t="s">
        <f>=HYPERLINK("https://www.leilaoonline.net/lote/detalhe/15940", " 23 MONITORES LCD, SENDO 5 DE 17", 1 DE 19", 17 DE 15". OBS,: FUNCIONANDO.")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=HYPERLINK("https://www.leilaoonline.net/lote/detalhe/15933", "035")</f>
      </c>
      <c r="B45" s="4" t="s">
        <f>=HYPERLINK("https://www.leilaoonline.net/lote/detalhe/15933", " APROX. 70 CADEIRAS DIVERSAS.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=HYPERLINK("https://www.leilaoonline.net/lote/detalhe/15931", "036")</f>
      </c>
      <c r="B46" s="4" t="s">
        <f>=HYPERLINK("https://www.leilaoonline.net/lote/detalhe/15931", " APROX. 27 LONGARINAS DE 3 LUGARES (DESMONTADAS).")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=HYPERLINK("https://www.leilaoonline.net/lote/detalhe/15956", "037")</f>
      </c>
      <c r="B47" s="4" t="s">
        <f>=HYPERLINK("https://www.leilaoonline.net/lote/detalhe/15956", " 3 NOBREAKS, SENDO 1 DE 12 KVA E 2 DE 3,75 KVA. OBS.: PAROU FUNCIONANDO.(Aprox. 550kg)")</f>
      </c>
      <c r="C47" s="4" t="inlineStr">
        <is>
          <t>Vendido</t>
        </is>
      </c>
      <c r="D47" s="4" t="inlineStr">
        <is>
          <t>5</t>
        </is>
      </c>
      <c r="E47" s="5" t="inlineStr">
        <is>
          <t>1.200,00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=HYPERLINK("https://www.leilaoonline.net/lote/detalhe/15932", "038")</f>
      </c>
      <c r="B48" s="4" t="s">
        <f>=HYPERLINK("https://www.leilaoonline.net/lote/detalhe/15932", " 9 ARMÁRIOS MONTADOS E DESMONTADOS.")</f>
      </c>
      <c r="C48" s="4" t="inlineStr">
        <is>
          <t>Vendido</t>
        </is>
      </c>
      <c r="D48" s="4" t="inlineStr">
        <is>
          <t>2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=HYPERLINK("https://www.leilaoonline.net/lote/detalhe/15968", "039")</f>
      </c>
      <c r="B49" s="4" t="s">
        <f>=HYPERLINK("https://www.leilaoonline.net/lote/detalhe/15968", " ALTERNADOR P/ GRUPO GERADOR (SEM USO); MARCA: WEG; MODELO: GTA 201 AI 22; OBS.: MAIORES INFORMAÇÕES NO ARQUIVO ANEXO.")</f>
      </c>
      <c r="C49" s="4" t="inlineStr">
        <is>
          <t>Vendido</t>
        </is>
      </c>
      <c r="D49" s="4" t="inlineStr">
        <is>
          <t>1</t>
        </is>
      </c>
      <c r="E49" s="5" t="inlineStr">
        <is>
          <t>5.400,00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=HYPERLINK("https://www.leilaoonline.net/lote/detalhe/15946", "040")</f>
      </c>
      <c r="B50" s="4" t="s">
        <f>=HYPERLINK("https://www.leilaoonline.net/lote/detalhe/15946", " ALTERNADOR P/ GRUPO GERADOR (SEM USO); MARCA: WEG; MODELO: GTA 201 AI 22; OBS.: MAIORES INFORMAÇÕES NO ARQUIVO ANEXO.")</f>
      </c>
      <c r="C50" s="4" t="inlineStr">
        <is>
          <t>Vendido</t>
        </is>
      </c>
      <c r="D50" s="4" t="inlineStr">
        <is>
          <t>1</t>
        </is>
      </c>
      <c r="E50" s="5" t="inlineStr">
        <is>
          <t>5.400,00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=HYPERLINK("https://www.leilaoonline.net/lote/detalhe/15934", "041")</f>
      </c>
      <c r="B51" s="4" t="s">
        <f>=HYPERLINK("https://www.leilaoonline.net/lote/detalhe/15934", " ALTERNADOR P/ GRUPO GERADOR (SEM USO); MARCA: WEG; MODELO: GTA 201 AI 22; OBS.: MAIORES INFORMAÇÕES NO ARQUIVO ANEXO.")</f>
      </c>
      <c r="C51" s="4" t="inlineStr">
        <is>
          <t>Vendido</t>
        </is>
      </c>
      <c r="D51" s="4" t="inlineStr">
        <is>
          <t>1</t>
        </is>
      </c>
      <c r="E51" s="5" t="inlineStr">
        <is>
          <t>5.300,00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=HYPERLINK("https://www.leilaoonline.net/lote/detalhe/15949", "042")</f>
      </c>
      <c r="B52" s="4" t="s">
        <f>=HYPERLINK("https://www.leilaoonline.net/lote/detalhe/15949", " ALTERNADOR P/ GRUPO GERADOR (SEM USO); MARCA: WEG; MODELO: GTA 201 AI 22; OBS.: MAIORES INFORMAÇÕES NO ARQUIVO ANEXO.")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=HYPERLINK("https://www.leilaoonline.net/lote/detalhe/15954", "043")</f>
      </c>
      <c r="B53" s="4" t="s">
        <f>=HYPERLINK("https://www.leilaoonline.net/lote/detalhe/15954", " ALTERNADOR P/ GRUPO GERADOR (SEM USO); MARCA: WEG; MODELO: GTA 201 AI 22; OBS.: MAIORES INFORMAÇÕES NO ARQUIVO ANEXO.")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=HYPERLINK("https://www.leilaoonline.net/lote/detalhe/15959", "044")</f>
      </c>
      <c r="B54" s="4" t="s">
        <f>=HYPERLINK("https://www.leilaoonline.net/lote/detalhe/15959", " ALTERNADOR P/ GRUPO GERADOR (SEM USO); MARCA: WEG; MODELO: GTA 201 AI 22; OBS.: MAIORES INFORMAÇÕES NO ARQUIVO ANEXO.")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=HYPERLINK("https://www.leilaoonline.net/lote/detalhe/15919", "045")</f>
      </c>
      <c r="B55" s="4" t="s">
        <f>=HYPERLINK("https://www.leilaoonline.net/lote/detalhe/15919", " ALTERNADOR P/ GRUPO GERADOR (SEM USO); MARCA: WEG; MODELO: GTA 201 AI 22; OBS.: MAIORES INFORMAÇÕES NO ARQUIVO ANEXO.")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=HYPERLINK("https://www.leilaoonline.net/lote/detalhe/15962", "046")</f>
      </c>
      <c r="B56" s="4" t="s">
        <f>=HYPERLINK("https://www.leilaoonline.net/lote/detalhe/15962", " ALTERNADOR P/ GRUPO GERADOR (SEM USO); MARCA: WEG; MODELO: GTA 201 AI 22; OBS.: MAIORES INFORMAÇÕES NO ARQUIVO ANEXO.")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=HYPERLINK("https://www.leilaoonline.net/lote/detalhe/15955", "047")</f>
      </c>
      <c r="B57" s="4" t="s">
        <f>=HYPERLINK("https://www.leilaoonline.net/lote/detalhe/15955", " ALTERNADOR P/ GRUPO GERADOR (SEM USO); MARCA: WEG; MODELO: GTA 201 AI 22; OBS.: MAIORES INFORMAÇÕES NO ARQUIVO ANEXO.")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=HYPERLINK("https://www.leilaoonline.net/lote/detalhe/15963", "048")</f>
      </c>
      <c r="B58" s="4" t="s">
        <f>=HYPERLINK("https://www.leilaoonline.net/lote/detalhe/15963", " ALTERNADOR P/ GRUPO GERADOR (SEM USO); MARCA: WEG; MODELO: GTA 201 AI 22; OBS.: MAIORES INFORMAÇÕES NO ARQUIVO ANEXO.")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=HYPERLINK("https://www.leilaoonline.net/lote/detalhe/15943", "049")</f>
      </c>
      <c r="B59" s="4" t="s">
        <f>=HYPERLINK("https://www.leilaoonline.net/lote/detalhe/15943", " LOTE COM : 01 Mini Guindaste JEKKO Tipo Aranha. ; 01 Mini Guindaste/Empilhadeira JEKKO ; 01 Manipulador JEKKO GVI ( DETALHES DO LOTE EM : DESCRITIVO DE ITENS.)")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182.500,00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=HYPERLINK("https://www.leilaoonline.net/lote/detalhe/15964", "050")</f>
      </c>
      <c r="B60" s="4" t="s">
        <f>=HYPERLINK("https://www.leilaoonline.net/lote/detalhe/15964", " Robô nivelador de contrapiso Lomar; Modelo: LOM110; Ano: 2012; Com apenas 5000 m² trabalhados; “Dispensa” a elaboração de taqueamento e guias mestre; Capacidade média de reguamento 35 m2/hora; Peso total 75 kg; Conexão elétrica monofasica 220V; Auto nivelamento guiado por laser.")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37.000,00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2026-03-29T15:24:12.00Z</dcterms:created>
  <dc:creator>Tellks Tecnologia</dc:creator>
  <cp:revision>0</cp:revision>
</cp:coreProperties>
</file>