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65 TON. • D8H • Lancha Focker Marine 280 • Máquinas Pesadas • Veículos • Caminhõ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=HYPERLINK("https://www.leilaoonline.net/lote/detalhe/16318", "001")</f>
      </c>
      <c r="B11" s="4" t="s">
        <f>=HYPERLINK("https://www.leilaoonline.net/lote/detalhe/16318", "SLB-010-2018 - PERFURATRIZ - ATLASCOPCO - T4BH - Ano: 2010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=HYPERLINK("https://www.leilaoonline.net/lote/detalhe/16320", "002")</f>
      </c>
      <c r="B12" s="4" t="s">
        <f>=HYPERLINK("https://www.leilaoonline.net/lote/detalhe/16320", "SSG-010-2018 - CARREGADEIRA - CATERPILAR - 938G - ANO: 2005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=HYPERLINK("https://www.leilaoonline.net/lote/detalhe/16113", "004")</f>
      </c>
      <c r="B13" s="4" t="s">
        <f>=HYPERLINK("https://www.leilaoonline.net/lote/detalhe/16113", "SLS-EQ-002-2018 - MINI CARREGADEIRA - CAT - 226B - ANO: 2011 - SERIAL / CHASSI: 0MWD00875")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=HYPERLINK("https://www.leilaoonline.net/lote/detalhe/16288", "005")</f>
      </c>
      <c r="B14" s="4" t="s">
        <f>=HYPERLINK("https://www.leilaoonline.net/lote/detalhe/16288", "BRU-GYG0560-2018 - CAMINHÃO BASCULANTE - VOLVO - FM 12 420 6X4 - ANO: 2004  PLACA: GYG-0560")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=HYPERLINK("https://www.leilaoonline.net/lote/detalhe/16319", "007")</f>
      </c>
      <c r="B15" s="4" t="s">
        <f>=HYPERLINK("https://www.leilaoonline.net/lote/detalhe/16319", "SSG-008-2018 - MINICARREGADEIRA- CARTEPILAR - 226B3 - Ano: 2013 VEJA DESCRITIVO DE ITENS")</f>
      </c>
      <c r="C15" s="4" t="inlineStr">
        <is>
          <t>Não vendido</t>
        </is>
      </c>
      <c r="D15" s="4" t="inlineStr">
        <is>
          <t>90</t>
        </is>
      </c>
      <c r="E15" s="5" t="inlineStr">
        <is>
          <t>18.500,00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=HYPERLINK("https://www.leilaoonline.net/lote/detalhe/16103", "008")</f>
      </c>
      <c r="B16" s="4" t="s">
        <f>=HYPERLINK("https://www.leilaoonline.net/lote/detalhe/16103", " 082-1220-2018 - TRATOR - CATERPILLAR - D8H - ANO: 1971")</f>
      </c>
      <c r="C16" s="4" t="inlineStr">
        <is>
          <t>Vendido</t>
        </is>
      </c>
      <c r="D16" s="4" t="inlineStr">
        <is>
          <t>53</t>
        </is>
      </c>
      <c r="E16" s="5" t="inlineStr">
        <is>
          <t>31.500,00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=HYPERLINK("https://www.leilaoonline.net/lote/detalhe/16289", "009")</f>
      </c>
      <c r="B17" s="4" t="s">
        <f>=HYPERLINK("https://www.leilaoonline.net/lote/detalhe/16289", "BRU-TE1409-2018 - TRATOR DE ESTEIRA - KOMATSU - D375A - ANO: 2011")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=HYPERLINK("https://www.leilaoonline.net/lote/detalhe/16290", "010")</f>
      </c>
      <c r="B18" s="4" t="s">
        <f>=HYPERLINK("https://www.leilaoonline.net/lote/detalhe/16290", "AGLP-CA5579-2018 - FORA ESTRADA - CATERPILLAR - 777D - ANO: 2005")</f>
      </c>
      <c r="C18" s="4" t="inlineStr">
        <is>
          <t>Não vendido</t>
        </is>
      </c>
      <c r="D18" s="4" t="inlineStr">
        <is>
          <t>153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=HYPERLINK("https://www.leilaoonline.net/lote/detalhe/16245", "011")</f>
      </c>
      <c r="B19" s="4" t="s">
        <f>=HYPERLINK("https://www.leilaoonline.net/lote/detalhe/16245", " MCR-014-2018 - ESCAVADEIRA -  MOD LIEBHERR 954 MOD.R954B - ANO: 2005")</f>
      </c>
      <c r="C19" s="4" t="inlineStr">
        <is>
          <t>Vendido</t>
        </is>
      </c>
      <c r="D19" s="4" t="inlineStr">
        <is>
          <t>3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=HYPERLINK("https://www.leilaoonline.net/lote/detalhe/16272", "012")</f>
      </c>
      <c r="B20" s="4" t="s">
        <f>=HYPERLINK("https://www.leilaoonline.net/lote/detalhe/16272", " SLS-EQ-003-2018 - RETROESCAVADEIRA - CAT - 416 E - ANO: 2011 -")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30.100,00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=HYPERLINK("https://www.leilaoonline.net/lote/detalhe/16273", "013")</f>
      </c>
      <c r="B21" s="4" t="s">
        <f>=HYPERLINK("https://www.leilaoonline.net/lote/detalhe/16273", " SSG-004-2801-2018 - ESCAVADEIRA - CAT - 336D L - ANO: 2010")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70.500,00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=HYPERLINK("https://www.leilaoonline.net/lote/detalhe/16279", "014")</f>
      </c>
      <c r="B22" s="4" t="s">
        <f>=HYPERLINK("https://www.leilaoonline.net/lote/detalhe/16279", "SSG-005-2802-2018 - ESCAVADEIRA - CAT - 336D L - ANO: 2010 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=HYPERLINK("https://www.leilaoonline.net/lote/detalhe/16280", "015")</f>
      </c>
      <c r="B23" s="4" t="s">
        <f>=HYPERLINK("https://www.leilaoonline.net/lote/detalhe/16280", "SSG-007-2018 - PLATAFORMA ELEVATÓRIA - GENIE - Z-60/34 - ANO: 2004")</f>
      </c>
      <c r="C23" s="4" t="inlineStr">
        <is>
          <t>Vendido</t>
        </is>
      </c>
      <c r="D23" s="4" t="inlineStr">
        <is>
          <t>197</t>
        </is>
      </c>
      <c r="E23" s="5" t="inlineStr">
        <is>
          <t>63.250,00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=HYPERLINK("https://www.leilaoonline.net/lote/detalhe/16101", "016")</f>
      </c>
      <c r="B24" s="4" t="s">
        <f>=HYPERLINK("https://www.leilaoonline.net/lote/detalhe/16101", " 082-1219-2018 - EMPILHADEIRA - LINDE - H40T-04 - ANO: 2005")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=HYPERLINK("https://www.leilaoonline.net/lote/detalhe/16246", "017")</f>
      </c>
      <c r="B25" s="4" t="s">
        <f>=HYPERLINK("https://www.leilaoonline.net/lote/detalhe/16246", " 082-1218-2018 - MINI-CARREGADEIRA - CATERPILLAR - 226B - ANO: 2013 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=HYPERLINK("https://www.leilaoonline.net/lote/detalhe/16247", "018")</f>
      </c>
      <c r="B26" s="4" t="s">
        <f>=HYPERLINK("https://www.leilaoonline.net/lote/detalhe/16247", "ITA-008-2018 - GUINDASTE - GUINDASTE MÓVEL TT865BE 65TON - TT865BE 65TON - ANO: 1996 - SERIAL / CHASSI: 87715")</f>
      </c>
      <c r="C26" s="4" t="inlineStr">
        <is>
          <t>Vendido</t>
        </is>
      </c>
      <c r="D26" s="4" t="inlineStr">
        <is>
          <t>66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=HYPERLINK("https://www.leilaoonline.net/lote/detalhe/16114", "019")</f>
      </c>
      <c r="B27" s="4" t="s">
        <f>=HYPERLINK("https://www.leilaoonline.net/lote/detalhe/16114", "SLS-EQ-006-2018 - FORNO DE GRELHA ROTATIVO - JUNG - MC21M1001")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=HYPERLINK("https://www.leilaoonline.net/lote/detalhe/16249", "020")</f>
      </c>
      <c r="B28" s="4" t="s">
        <f>=HYPERLINK("https://www.leilaoonline.net/lote/detalhe/16249", "SLS-EQ-005-2018 - AMBULANCHA - F.MARINE - DESIG:1210135027; M:1A624587 - ANO: 2010 ")</f>
      </c>
      <c r="C28" s="4" t="inlineStr">
        <is>
          <t>Não vendido</t>
        </is>
      </c>
      <c r="D28" s="4" t="inlineStr">
        <is>
          <t>136</t>
        </is>
      </c>
      <c r="E28" s="5" t="inlineStr">
        <is>
          <t>63.500,00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=HYPERLINK("https://www.leilaoonline.net/lote/detalhe/16274", "021")</f>
      </c>
      <c r="B29" s="4" t="s">
        <f>=HYPERLINK("https://www.leilaoonline.net/lote/detalhe/16274", " SLS-EQ-004-2018 - COMPRESSOR - DRESSER-WAYNE - NA - ANO: 1983")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=HYPERLINK("https://www.leilaoonline.net/lote/detalhe/16275", "022")</f>
      </c>
      <c r="B30" s="4" t="s">
        <f>=HYPERLINK("https://www.leilaoonline.net/lote/detalhe/16275", " SLS-EQ-007-2018 - SLS-EQ-007-2018 - GUINDASTE GIRATÓRIO - DEMAG - D-TS 360 - ANO: 2012")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=HYPERLINK("https://www.leilaoonline.net/lote/detalhe/16281", "023")</f>
      </c>
      <c r="B31" s="4" t="s">
        <f>=HYPERLINK("https://www.leilaoonline.net/lote/detalhe/16281", " SLS-EQ-012-2018 - 4 ITENS - 2 MAQUINA DE LAVAR PEÇAS KARCHER HDS 7/16 E 2 MAQ E APAR MECÂNICOS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3.552,00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=HYPERLINK("https://www.leilaoonline.net/lote/detalhe/16277", "024")</f>
      </c>
      <c r="B32" s="4" t="s">
        <f>=HYPERLINK("https://www.leilaoonline.net/lote/detalhe/16277", " SSG-006-2018 -  GERADOR - MS GERADORES - PR 271 40KVA - ANO: 2007")</f>
      </c>
      <c r="C32" s="4" t="inlineStr">
        <is>
          <t>Vendido</t>
        </is>
      </c>
      <c r="D32" s="4" t="inlineStr">
        <is>
          <t>36</t>
        </is>
      </c>
      <c r="E32" s="5" t="inlineStr">
        <is>
          <t>8.450,00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=HYPERLINK("https://www.leilaoonline.net/lote/detalhe/16102", "025")</f>
      </c>
      <c r="B33" s="4" t="s">
        <f>=HYPERLINK("https://www.leilaoonline.net/lote/detalhe/16102", " TIG-001-2018 - 8 CACAMBA COMPONENTE; COD SAP 15389255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=HYPERLINK("https://www.leilaoonline.net/lote/detalhe/16100", "026")</f>
      </c>
      <c r="B34" s="4" t="s">
        <f>=HYPERLINK("https://www.leilaoonline.net/lote/detalhe/16100", " TIG-005-2018 - 81 ROLO TRANSPORTADOR CORREIA - VEJA DESCRITIVO DE ITENS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=HYPERLINK("https://www.leilaoonline.net/lote/detalhe/16276", "027")</f>
      </c>
      <c r="B35" s="4" t="s">
        <f>=HYPERLINK("https://www.leilaoonline.net/lote/detalhe/16276", "SSG-009-2018 - TORRE DE ILUMINAÇÃO - INGERSOLL RAND - LINTSOURCE - ANO: 2008")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=HYPERLINK("https://www.leilaoonline.net/lote/detalhe/16104", "028")</f>
      </c>
      <c r="B36" s="4" t="s">
        <f>=HYPERLINK("https://www.leilaoonline.net/lote/detalhe/16104", "TIG-002-2018 - 167 ITENS PLUGUES E LAMPADAS - VEJA DESCRITIVO DE ITENS -")</f>
      </c>
      <c r="C36" s="4" t="inlineStr">
        <is>
          <t>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=HYPERLINK("https://www.leilaoonline.net/lote/detalhe/16278", "029")</f>
      </c>
      <c r="B37" s="4" t="s">
        <f>=HYPERLINK("https://www.leilaoonline.net/lote/detalhe/16278", " SLS-MRO-002-2018 - 800 ITENS - 2 BARRA FIX E 788 DISPOSITIVO CO;200K-M-00001 DESENHO VALE")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=HYPERLINK("https://www.leilaoonline.net/lote/detalhe/16250", "030")</f>
      </c>
      <c r="B38" s="4" t="s">
        <f>=HYPERLINK("https://www.leilaoonline.net/lote/detalhe/16250", "TIG-004-2018 -  84 PARTES E PEÇAS DE EMPILHADEIRAS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=HYPERLINK("https://www.leilaoonline.net/lote/detalhe/16105", "031")</f>
      </c>
      <c r="B39" s="4" t="s">
        <f>=HYPERLINK("https://www.leilaoonline.net/lote/detalhe/16105", "TIG-006-2018 - 33 VÁLVULAS, PLASTILHAS E OUTROS - VEJA DESCRITIVO DE ITENS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=HYPERLINK("https://www.leilaoonline.net/lote/detalhe/16321", "032")</f>
      </c>
      <c r="B40" s="4" t="s">
        <f>=HYPERLINK("https://www.leilaoonline.net/lote/detalhe/16321", "SSG-014-2018 - COMPRESSOR DE AR PORTÁTIL FE-516C-26-1049 KAESER M45, ANO: 2009 - VEJA DESCRITIVO DE ITENS")</f>
      </c>
      <c r="C40" s="4" t="inlineStr">
        <is>
          <t>Vendido</t>
        </is>
      </c>
      <c r="D40" s="4" t="inlineStr">
        <is>
          <t>10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=HYPERLINK("https://www.leilaoonline.net/lote/detalhe/16111", "033")</f>
      </c>
      <c r="B41" s="4" t="s">
        <f>=HYPERLINK("https://www.leilaoonline.net/lote/detalhe/16111", "SLB-008-2018 - 1  ENGRENAGEM TAMBOR; APLICAÇÃO ESCAVADEIRA 7495 SERIE ; ER601521 MATERIAL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=HYPERLINK("https://www.leilaoonline.net/lote/detalhe/16112", "034")</f>
      </c>
      <c r="B42" s="4" t="s">
        <f>=HYPERLINK("https://www.leilaoonline.net/lote/detalhe/16112", "SLS-MRO-001-2018 - 790 ITENS BARRA E DISPOSITIVO CD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=HYPERLINK("https://www.leilaoonline.net/lote/detalhe/16322", "035")</f>
      </c>
      <c r="B43" s="4" t="s">
        <f>=HYPERLINK("https://www.leilaoonline.net/lote/detalhe/16322", "SSG-013-2018 - GERADOR - HEIMER - GEHP-678KVA - Ano: 2004 - VEJA DESCRITIVO DE ITENS")</f>
      </c>
      <c r="C43" s="4" t="inlineStr">
        <is>
          <t>Vendido</t>
        </is>
      </c>
      <c r="D43" s="4" t="inlineStr">
        <is>
          <t>195</t>
        </is>
      </c>
      <c r="E43" s="5" t="inlineStr">
        <is>
          <t>34.850,00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=HYPERLINK("https://www.leilaoonline.net/lote/detalhe/16098", "041")</f>
      </c>
      <c r="B44" s="4" t="s">
        <f>=HYPERLINK("https://www.leilaoonline.net/lote/detalhe/16098", "GOV-018-2018 -1 FORNO ELÉTRICO DE ALIMENTOS - INDUSTRIAL - VEJA DESCRITIVO DE ITENS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=HYPERLINK("https://www.leilaoonline.net/lote/detalhe/16099", "044")</f>
      </c>
      <c r="B45" s="4" t="s">
        <f>=HYPERLINK("https://www.leilaoonline.net/lote/detalhe/16099", "CDM-001-2018-1 CAFETEIRA ELETRICA INOX PPIENK 50LITROS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=HYPERLINK("https://www.leilaoonline.net/lote/detalhe/16106", "046")</f>
      </c>
      <c r="B46" s="4" t="s">
        <f>=HYPERLINK("https://www.leilaoonline.net/lote/detalhe/16106", "CDM-003-2018- 1 FRITADEIRA ELETRICA 90 LITROS, 02 BOJOS - PPIENK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=HYPERLINK("https://www.leilaoonline.net/lote/detalhe/16107", "047")</f>
      </c>
      <c r="B47" s="4" t="s">
        <f>=HYPERLINK("https://www.leilaoonline.net/lote/detalhe/16107", "CDM-004-2018- 1 CHAPA ELETRICA PEQUENA - 20 KGS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=HYPERLINK("https://www.leilaoonline.net/lote/detalhe/16108", "048")</f>
      </c>
      <c r="B48" s="4" t="s">
        <f>=HYPERLINK("https://www.leilaoonline.net/lote/detalhe/16108", "CKS-MRO-003-2018- 373 ITENS DIVERSOS-TERMORESISTENCIA  E OUTROS- VEJA DESCRITIVO DE ITENS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=HYPERLINK("https://www.leilaoonline.net/lote/detalhe/16317", "049")</f>
      </c>
      <c r="B49" s="4" t="s">
        <f>=HYPERLINK("https://www.leilaoonline.net/lote/detalhe/16317", "S11D-MRO-001-2018 - 1520 CINTAS DE ELEVAÇÃO - VEJA DESCRITIVO DE ITENS")</f>
      </c>
      <c r="C49" s="4" t="inlineStr">
        <is>
          <t>Vendido</t>
        </is>
      </c>
      <c r="D49" s="4" t="inlineStr">
        <is>
          <t>5</t>
        </is>
      </c>
      <c r="E49" s="5" t="inlineStr">
        <is>
          <t>4.250,00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=HYPERLINK("https://www.leilaoonline.net/lote/detalhe/16316", "050")</f>
      </c>
      <c r="B50" s="4" t="s">
        <f>=HYPERLINK("https://www.leilaoonline.net/lote/detalhe/16316", "MCR_019_2018 - 32 TELA PENEIRA ;FORMATO DA MALHA:QUADRADA")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=HYPERLINK("https://www.leilaoonline.net/lote/detalhe/16109", "051")</f>
      </c>
      <c r="B51" s="4" t="s">
        <f>=HYPERLINK("https://www.leilaoonline.net/lote/detalhe/16109", "OIA-017-2018- 160 ITENS DIVERSOS-ANEL COMPONENTE E OUTROS - VEJA DESCRITIVO DE ITENS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=HYPERLINK("https://www.leilaoonline.net/lote/detalhe/16110", "052")</f>
      </c>
      <c r="B52" s="4" t="s">
        <f>=HYPERLINK("https://www.leilaoonline.net/lote/detalhe/16110", "OIA-018-2018- 90 ITENS DIVERSOS - CAIXA ROLAMENTO, ANEL   E OUTROS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=HYPERLINK("https://www.leilaoonline.net/lote/detalhe/16315", "053")</f>
      </c>
      <c r="B53" s="4" t="s">
        <f>=HYPERLINK("https://www.leilaoonline.net/lote/detalhe/16315", "CKS-MRO-006-2018 -  789 AVENTAL SEGURANCA; TIPO: SOLDADOR")</f>
      </c>
      <c r="C53" s="4" t="inlineStr">
        <is>
          <t>Vendido</t>
        </is>
      </c>
      <c r="D53" s="4" t="inlineStr">
        <is>
          <t>16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=HYPERLINK("https://www.leilaoonline.net/lote/detalhe/16115", "054")</f>
      </c>
      <c r="B54" s="4" t="s">
        <f>=HYPERLINK("https://www.leilaoonline.net/lote/detalhe/16115", "TIG-008-2018 - 200 PARAFUSO 36MM 320MM METR.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=HYPERLINK("https://www.leilaoonline.net/lote/detalhe/16116", "055")</f>
      </c>
      <c r="B55" s="4" t="s">
        <f>=HYPERLINK("https://www.leilaoonline.net/lote/detalhe/16116", "TIG-009-2018 - ROLAMENTOS - OUTROS - ITENS: ACOPLAMENTO FLEXIVEL; TIPO: ELEMENTO ELASTICO...")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=HYPERLINK("https://www.leilaoonline.net/lote/detalhe/16119", "056")</f>
      </c>
      <c r="B56" s="4" t="s">
        <f>=HYPERLINK("https://www.leilaoonline.net/lote/detalhe/16119", "MCR-015-2018 - 1252 ITENS - COMPONENTES DE VEDAÇÃO, COMPONENTES DE FIXAÇÃO - VEJA DESCRIÇÃO DETALHADA -")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=HYPERLINK("https://www.leilaoonline.net/lote/detalhe/16314", "057")</f>
      </c>
      <c r="B57" s="4" t="s">
        <f>=HYPERLINK("https://www.leilaoonline.net/lote/detalhe/16314", "CKS-MRO-005-2018 - 17  TELA CJ COMPONENTE; APLICAÇÃO: EQUIPAMENTO METSO COD. SAP 15477026 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=HYPERLINK("https://www.leilaoonline.net/lote/detalhe/16117", "058")</f>
      </c>
      <c r="B58" s="4" t="s">
        <f>=HYPERLINK("https://www.leilaoonline.net/lote/detalhe/16117", "SLB-009-2018 - VALVULAS, CONEXÕES, COMPONENTES DE VEDAÇÃO E ELÉTRICOS")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=HYPERLINK("https://www.leilaoonline.net/lote/detalhe/16118", "059")</f>
      </c>
      <c r="B59" s="4" t="s">
        <f>=HYPERLINK("https://www.leilaoonline.net/lote/detalhe/16118", "SSG-003-2018 - MRO - 4 VÁLVULA DE GUILHOTINA - SENDO 2  VÁLVULA GUILH 26POL FLANGE E 2 VÁLVULA GUILH 30POL FLANGE")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=HYPERLINK("https://www.leilaoonline.net/lote/detalhe/16292", "060")</f>
      </c>
      <c r="B60" s="4" t="s">
        <f>=HYPERLINK("https://www.leilaoonline.net/lote/detalhe/16292", "BRU-675-2018 - 1 ESTAÇÃO TOPOGRÁFICA LEICA TCA 1800, ")</f>
      </c>
      <c r="C60" s="4" t="inlineStr">
        <is>
          <t>Vendido</t>
        </is>
      </c>
      <c r="D60" s="4" t="inlineStr">
        <is>
          <t>13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=HYPERLINK("https://www.leilaoonline.net/lote/detalhe/16294", "061")</f>
      </c>
      <c r="B61" s="4" t="s">
        <f>=HYPERLINK("https://www.leilaoonline.net/lote/detalhe/16294", "MCR-016-2018 - 299 UND. DE TELA  MATERIAL: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=HYPERLINK("https://www.leilaoonline.net/lote/detalhe/16295", "062")</f>
      </c>
      <c r="B62" s="4" t="s">
        <f>=HYPERLINK("https://www.leilaoonline.net/lote/detalhe/16295", "MCR-017-2018 - 20 UND. DE TELA; PENEIRA")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=HYPERLINK("https://www.leilaoonline.net/lote/detalhe/16297", "063")</f>
      </c>
      <c r="B63" s="4" t="s">
        <f>=HYPERLINK("https://www.leilaoonline.net/lote/detalhe/16297", "MCR-018-2018 - 6 UND. DE TELA; MATERIAL: AÇO INOXIDÁVEL")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=HYPERLINK("https://www.leilaoonline.net/lote/detalhe/16323", "064")</f>
      </c>
      <c r="B64" s="4" t="s">
        <f>=HYPERLINK("https://www.leilaoonline.net/lote/detalhe/16323", "SSG-011-2018 - 1270 PARAFUSOS DIVERSOS VEJA DESCRITIVO DE ITENS")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=HYPERLINK("https://www.leilaoonline.net/lote/detalhe/16324", "065")</f>
      </c>
      <c r="B65" s="4" t="s">
        <f>=HYPERLINK("https://www.leilaoonline.net/lote/detalhe/16324", "CKS-MRO-007-2018 - 4 CINTA ELEVAÇÃO")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=HYPERLINK("https://www.leilaoonline.net/lote/detalhe/16325", "066")</f>
      </c>
      <c r="B66" s="4" t="s">
        <f>=HYPERLINK("https://www.leilaoonline.net/lote/detalhe/16325", "CKS-MRO-008-2018 - 1700 ITENS DIVERSOS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=HYPERLINK("https://www.leilaoonline.net/lote/detalhe/16326", "067")</f>
      </c>
      <c r="B67" s="4" t="s">
        <f>=HYPERLINK("https://www.leilaoonline.net/lote/detalhe/16326", "CPBS-001-2018 - 106 METROS CORREIA TRANSPORTADORA ST-1100/1400 (sobras)")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=HYPERLINK("https://www.leilaoonline.net/lote/detalhe/16327", "068")</f>
      </c>
      <c r="B68" s="4" t="s">
        <f>=HYPERLINK("https://www.leilaoonline.net/lote/detalhe/16327", "MCR-020-2018 - 37 ITENS DIVERSOS -RELES, PRESSOSTATO E OUTROS VEJA DESCRITIVO DE ITENS")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=HYPERLINK("https://www.leilaoonline.net/lote/detalhe/16328", "069")</f>
      </c>
      <c r="B69" s="4" t="s">
        <f>=HYPERLINK("https://www.leilaoonline.net/lote/detalhe/16328", "MCR-021-2018 - 1100 ITENS DIVERSOS - PINOS, PORCAS E OUTROS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=HYPERLINK("https://www.leilaoonline.net/lote/detalhe/16329", "070")</f>
      </c>
      <c r="B70" s="4" t="s">
        <f>=HYPERLINK("https://www.leilaoonline.net/lote/detalhe/16329", "MCR-022-2018 - 31 DISCO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=HYPERLINK("https://www.leilaoonline.net/lote/detalhe/16330", "071")</f>
      </c>
      <c r="B71" s="4" t="s">
        <f>=HYPERLINK("https://www.leilaoonline.net/lote/detalhe/16330", "MCR-023-2018 - 12 ITENS CRUZETAS E CUBOS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=HYPERLINK("https://www.leilaoonline.net/lote/detalhe/16331", "072")</f>
      </c>
      <c r="B72" s="4" t="s">
        <f>=HYPERLINK("https://www.leilaoonline.net/lote/detalhe/16331", "MCR-024-2018 - 33 TUBOS DIVERSOS - VEJA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=HYPERLINK("https://www.leilaoonline.net/lote/detalhe/16332", "073")</f>
      </c>
      <c r="B73" s="4" t="s">
        <f>=HYPERLINK("https://www.leilaoonline.net/lote/detalhe/16332", "MCR-025-2018 - CONEXÕES, CONECTOR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2026-03-29T14:04:23.00Z</dcterms:created>
  <dc:creator>Tellks Tecnologia</dc:creator>
  <cp:revision>0</cp:revision>
</cp:coreProperties>
</file>