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• Empilhadeiras Clark • Caminhões VW, M. Benz, Ford, Chev • Peças Máqs. • Carreta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29/07/2025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=HYPERLINK("https://www.leilaoonline.net/lote/detalhe/288796", "001")</f>
      </c>
      <c r="B11" s="4" t="s">
        <f>=HYPERLINK("https://www.leilaoonline.net/lote/detalhe/288796", "veja o vídeo!! FIAT/DUCATO MAXI; 2001/2002; BRANCA; DIESEL - FUNCIONANDO")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14.500,00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=HYPERLINK("https://www.leilaoonline.net/lote/detalhe/288798", "002")</f>
      </c>
      <c r="B12" s="4" t="s">
        <f>=HYPERLINK("https://www.leilaoonline.net/lote/detalhe/288798", "FIAT/DUCATO COMBINATO; ANO 2001; SUCATA - FIM DE VIDA ÚTIL, SEM DIREITO A DOCUMENTO")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=HYPERLINK("https://www.leilaoonline.net/lote/detalhe/288756", "003")</f>
      </c>
      <c r="B13" s="4" t="s">
        <f>=HYPERLINK("https://www.leilaoonline.net/lote/detalhe/288756", "LANCHA FOCKER 222; ANO 2005; MOTOR YAMAHA 200HP 2 TEMPOS; CARRETA DE ENCALHE")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32.500,00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=HYPERLINK("https://www.leilaoonline.net/lote/detalhe/288765", "005")</f>
      </c>
      <c r="B14" s="4" t="s">
        <f>=HYPERLINK("https://www.leilaoonline.net/lote/detalhe/288765", "CAMINHÃO GUINCHO PLATAFORMA IVECO DAILY3510; ANO 2002/2002; COR BRANCA; COMB. DIESEL")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90.000,00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=HYPERLINK("https://www.leilaoonline.net/lote/detalhe/288797", "007")</f>
      </c>
      <c r="B15" s="4" t="s">
        <f>=HYPERLINK("https://www.leilaoonline.net/lote/detalhe/288797", "CAMINHONETE CHEVROLET S10 LS; ANO 2018/2019; 4X4 CD; COR PRATA; COMB. DIESEL - FUNCIONANDO")</f>
      </c>
      <c r="C15" s="4" t="inlineStr">
        <is>
          <t>Não vendido</t>
        </is>
      </c>
      <c r="D15" s="4" t="inlineStr">
        <is>
          <t>12</t>
        </is>
      </c>
      <c r="E15" s="5" t="inlineStr">
        <is>
          <t>45.000,00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=HYPERLINK("https://www.leilaoonline.net/lote/detalhe/288767", "010")</f>
      </c>
      <c r="B16" s="4" t="s">
        <f>=HYPERLINK("https://www.leilaoonline.net/lote/detalhe/288767", "CAMINHÃO VW/15.180 CNM; 2010/2011; BRANCA; DIESEL - FUNC. - FIPE APROX.: R$ 208.469,00")</f>
      </c>
      <c r="C16" s="4" t="inlineStr">
        <is>
          <t>Não vendido</t>
        </is>
      </c>
      <c r="D16" s="4" t="inlineStr">
        <is>
          <t>33</t>
        </is>
      </c>
      <c r="E16" s="5" t="inlineStr">
        <is>
          <t>136.000,00</t>
        </is>
      </c>
      <c r="F16" s="4" t="inlineStr">
        <is>
          <t>1750.00</t>
        </is>
      </c>
    </row>
    <row collapsed="false" customFormat="false" customHeight="false" hidden="false" ht="12.1" outlineLevel="0" r="17">
      <c r="A17" s="5" t="s">
        <f>=HYPERLINK("https://www.leilaoonline.net/lote/detalhe/288749", "011")</f>
      </c>
      <c r="B17" s="4" t="s">
        <f>=HYPERLINK("https://www.leilaoonline.net/lote/detalhe/288749", "CAMINHÃO VW 17.280; 2014/2015; BRANCO; DIESEL; CÂMBIO AUTOMÁTICO - FUNC. - IPVA 2025 OK")</f>
      </c>
      <c r="C17" s="4" t="inlineStr">
        <is>
          <t>Não vendido</t>
        </is>
      </c>
      <c r="D17" s="4" t="inlineStr">
        <is>
          <t>43</t>
        </is>
      </c>
      <c r="E17" s="5" t="inlineStr">
        <is>
          <t>151.250,00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=HYPERLINK("https://www.leilaoonline.net/lote/detalhe/288743", "012")</f>
      </c>
      <c r="B18" s="4" t="s">
        <f>=HYPERLINK("https://www.leilaoonline.net/lote/detalhe/288743", "veja o vídeo!! CAMINHÃO VW 6.160; 2019/2020; COR BRANCA; COMB. DIESEL; BASCULANTE - FUNCIONANDO")</f>
      </c>
      <c r="C18" s="4" t="inlineStr">
        <is>
          <t>Vendido</t>
        </is>
      </c>
      <c r="D18" s="4" t="inlineStr">
        <is>
          <t>45</t>
        </is>
      </c>
      <c r="E18" s="5" t="inlineStr">
        <is>
          <t>120.000,00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=HYPERLINK("https://www.leilaoonline.net/lote/detalhe/290472", "013")</f>
      </c>
      <c r="B19" s="4" t="s">
        <f>=HYPERLINK("https://www.leilaoonline.net/lote/detalhe/290472", "CAMINHÃO VW 17.280; 2014/2015; BRANCO; DIESEL; CÂMBIO AUTOMÁTICO - FUNC. - IPVA 2025 OK")</f>
      </c>
      <c r="C19" s="4" t="inlineStr">
        <is>
          <t>Não vendido</t>
        </is>
      </c>
      <c r="D19" s="4" t="inlineStr">
        <is>
          <t>24</t>
        </is>
      </c>
      <c r="E19" s="5" t="inlineStr">
        <is>
          <t>141.250,00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=HYPERLINK("https://www.leilaoonline.net/lote/detalhe/288747", "015")</f>
      </c>
      <c r="B20" s="4" t="s">
        <f>=HYPERLINK("https://www.leilaoonline.net/lote/detalhe/288747", "CAMINHÃO M. BENZ/LK 1113; 1980/1981; AMARELA; DIESEL; BASCULANTE; DIREÇÃO HIDRÁULICA")</f>
      </c>
      <c r="C20" s="4" t="inlineStr">
        <is>
          <t>Não vendido</t>
        </is>
      </c>
      <c r="D20" s="4" t="inlineStr">
        <is>
          <t>7</t>
        </is>
      </c>
      <c r="E20" s="5" t="inlineStr">
        <is>
          <t>38.000,00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=HYPERLINK("https://www.leilaoonline.net/lote/detalhe/288751", "016")</f>
      </c>
      <c r="B21" s="4" t="s">
        <f>=HYPERLINK("https://www.leilaoonline.net/lote/detalhe/288751", "CAMINHÃO M. BENZ/1721; 1995/1995; BRANCA; DIESEL; BASCULANTE; C/ CAÇAMBA FACCHINI 2008 -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80.000,00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=HYPERLINK("https://www.leilaoonline.net/lote/detalhe/288744", "017")</f>
      </c>
      <c r="B22" s="4" t="s">
        <f>=HYPERLINK("https://www.leilaoonline.net/lote/detalhe/288744", "CAMINHÃO M. BENZ/L 1113; 1973/1973; VERMELHA; DIESEL; C/ MUNCK (GARRAFINHA) 3 TONELADAS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40.000,00</t>
        </is>
      </c>
      <c r="F22" s="4" t="inlineStr">
        <is>
          <t>1750.00</t>
        </is>
      </c>
    </row>
    <row collapsed="false" customFormat="false" customHeight="false" hidden="false" ht="12.1" outlineLevel="0" r="23">
      <c r="A23" s="5" t="s">
        <f>=HYPERLINK("https://www.leilaoonline.net/lote/detalhe/288748", "018")</f>
      </c>
      <c r="B23" s="4" t="s">
        <f>=HYPERLINK("https://www.leilaoonline.net/lote/detalhe/288748", "CAMINHÃO PIPA M. BENZ/LK 1513; 1980/1980; COR AMARELA; COMB. DIESEL; C/ 2 EIXOS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=HYPERLINK("https://www.leilaoonline.net/lote/detalhe/288766", "020")</f>
      </c>
      <c r="B24" s="4" t="s">
        <f>=HYPERLINK("https://www.leilaoonline.net/lote/detalhe/288766", "CAMINHÃO VOLVO/NH12380 4X2T; 2002/2003; COR BRANCA; COMB. DIESEL")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25.000,00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=HYPERLINK("https://www.leilaoonline.net/lote/detalhe/288753", "025")</f>
      </c>
      <c r="B25" s="4" t="s">
        <f>=HYPERLINK("https://www.leilaoonline.net/lote/detalhe/288753", "CAMINHÃO FORD/F350; 1973/1973; CINZA; DIESEL; MOTOR 229; QUINTA MARCHA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=HYPERLINK("https://www.leilaoonline.net/lote/detalhe/288750", "026")</f>
      </c>
      <c r="B26" s="4" t="s">
        <f>=HYPERLINK("https://www.leilaoonline.net/lote/detalhe/288750", "CAMINHÃO FORD/F4000; 1977/1977; AZUL; DIESEL")</f>
      </c>
      <c r="C26" s="4" t="inlineStr">
        <is>
          <t>Lote retirado</t>
        </is>
      </c>
      <c r="D26" s="4" t="inlineStr">
        <is>
          <t>0</t>
        </is>
      </c>
      <c r="E26" s="5" t="inlineStr">
        <is>
          <t>13.000,00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=HYPERLINK("https://www.leilaoonline.net/lote/detalhe/288746", "027")</f>
      </c>
      <c r="B27" s="4" t="s">
        <f>=HYPERLINK("https://www.leilaoonline.net/lote/detalhe/288746", "veja o vídeo!! CAMINHÃO FORD/F12000 L; 1995/1995; BRANCA; DIESEL; C/ MUNCK - FUNCIONANDO")</f>
      </c>
      <c r="C27" s="4" t="inlineStr">
        <is>
          <t>Não vendido</t>
        </is>
      </c>
      <c r="D27" s="4" t="inlineStr">
        <is>
          <t>3</t>
        </is>
      </c>
      <c r="E27" s="5" t="inlineStr">
        <is>
          <t>41.000,00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=HYPERLINK("https://www.leilaoonline.net/lote/detalhe/288754", "030")</f>
      </c>
      <c r="B28" s="4" t="s">
        <f>=HYPERLINK("https://www.leilaoonline.net/lote/detalhe/288754", "CAMINHONETE GM/CHEVROLET D20 LUXO; 1986/1986; BRANCA; DIESEL - FUNCIONANDO")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20.000,00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=HYPERLINK("https://www.leilaoonline.net/lote/detalhe/288745", "031")</f>
      </c>
      <c r="B29" s="4" t="s">
        <f>=HYPERLINK("https://www.leilaoonline.net/lote/detalhe/288745", "veja o vídeo!! GM/CHEVROLET 11000; 1986/1986; BRANCA; DIESEL; MOTOR PERKINS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=HYPERLINK("https://www.leilaoonline.net/lote/detalhe/288769", "035")</f>
      </c>
      <c r="B30" s="4" t="s">
        <f>=HYPERLINK("https://www.leilaoonline.net/lote/detalhe/288769", "CARRETA SEMI-REBOQUE SR/RANDON SR CAR; ANO 2011/2012")</f>
      </c>
      <c r="C30" s="4" t="inlineStr">
        <is>
          <t>Não vendido</t>
        </is>
      </c>
      <c r="D30" s="4" t="inlineStr">
        <is>
          <t>65</t>
        </is>
      </c>
      <c r="E30" s="5" t="inlineStr">
        <is>
          <t>60.000,00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=HYPERLINK("https://www.leilaoonline.net/lote/detalhe/288770", "036")</f>
      </c>
      <c r="B31" s="4" t="s">
        <f>=HYPERLINK("https://www.leilaoonline.net/lote/detalhe/288770", "CARRETA")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=HYPERLINK("https://www.leilaoonline.net/lote/detalhe/288755", "040")</f>
      </c>
      <c r="B32" s="4" t="s">
        <f>=HYPERLINK("https://www.leilaoonline.net/lote/detalhe/288755", "JINBEI M35; ANO 2010/2010; COR BRANCA; COMB. GASOLINA - FUNCIONANDO - IPVA 2025 OK")</f>
      </c>
      <c r="C32" s="4" t="inlineStr">
        <is>
          <t>Não vendido</t>
        </is>
      </c>
      <c r="D32" s="4" t="inlineStr">
        <is>
          <t>4</t>
        </is>
      </c>
      <c r="E32" s="5" t="inlineStr">
        <is>
          <t>13.750,00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=HYPERLINK("https://www.leilaoonline.net/lote/detalhe/288752", "043")</f>
      </c>
      <c r="B33" s="4" t="s">
        <f>=HYPERLINK("https://www.leilaoonline.net/lote/detalhe/288752", "FORD/JEEP; 1973/1973; COR VERDE; COMB. GASOLINA")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13.500,00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=HYPERLINK("https://www.leilaoonline.net/lote/detalhe/288775", "045")</f>
      </c>
      <c r="B34" s="4" t="s">
        <f>=HYPERLINK("https://www.leilaoonline.net/lote/detalhe/288775", "MESA DE CORTE PLASMA OXIPIRA MASTER 35; ANO 2010; FONTE PLASMA HPR 260 -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90.000,00</t>
        </is>
      </c>
      <c r="F34" s="4" t="inlineStr">
        <is>
          <t>1750.00</t>
        </is>
      </c>
    </row>
    <row collapsed="false" customFormat="false" customHeight="false" hidden="false" ht="12.1" outlineLevel="0" r="35">
      <c r="A35" s="5" t="s">
        <f>=HYPERLINK("https://www.leilaoonline.net/lote/detalhe/288774", "050")</f>
      </c>
      <c r="B35" s="4" t="s">
        <f>=HYPERLINK("https://www.leilaoonline.net/lote/detalhe/288774", "GRANECAR; DIESEL; CAPACIDADE 9 TONELADAS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17.000,00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=HYPERLINK("https://www.leilaoonline.net/lote/detalhe/288760", "055")</f>
      </c>
      <c r="B36" s="4" t="s">
        <f>=HYPERLINK("https://www.leilaoonline.net/lote/detalhe/288760", "TRATOR 8 BR; SEM PLAQUETA DE IDENT.")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=HYPERLINK("https://www.leilaoonline.net/lote/detalhe/288762", "056")</f>
      </c>
      <c r="B37" s="4" t="s">
        <f>=HYPERLINK("https://www.leilaoonline.net/lote/detalhe/288762", "TRATOR FORD DEXTA; ANO INDEFINIDO (1958 A 1964)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12.000,00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=HYPERLINK("https://www.leilaoonline.net/lote/detalhe/288761", "060")</f>
      </c>
      <c r="B38" s="4" t="s">
        <f>=HYPERLINK("https://www.leilaoonline.net/lote/detalhe/288761", "TRATOR VALMET 80 ID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=HYPERLINK("https://www.leilaoonline.net/lote/detalhe/288763", "061")</f>
      </c>
      <c r="B39" s="4" t="s">
        <f>=HYPERLINK("https://www.leilaoonline.net/lote/detalhe/288763", "veja o vídeo!! TRATOR VALMET 85 ID; ANO 1979 -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23.000,00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=HYPERLINK("https://www.leilaoonline.net/lote/detalhe/288764", "065")</f>
      </c>
      <c r="B40" s="4" t="s">
        <f>=HYPERLINK("https://www.leilaoonline.net/lote/detalhe/288764", "TRATOR MASSEY FERGUSON 35X; ANO INDEFINIDO; MOTOR 4CC")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7.500,00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=HYPERLINK("https://www.leilaoonline.net/lote/detalhe/288759", "070")</f>
      </c>
      <c r="B41" s="4" t="s">
        <f>=HYPERLINK("https://www.leilaoonline.net/lote/detalhe/288759", "EMPILHADEIRA CLARK; CAP. APROX. 7 TON; À DIESEL; AUTOMÁTICA; MOTOR PERKINS 4CC; SEM IDENT. DE ANO")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20.000,00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=HYPERLINK("https://www.leilaoonline.net/lote/detalhe/288783", "075")</f>
      </c>
      <c r="B42" s="4" t="s">
        <f>=HYPERLINK("https://www.leilaoonline.net/lote/detalhe/288783", "PARAMOTOR ASA SOL FLEXUS M; VITORAZZI; ANO 2019 ")</f>
      </c>
      <c r="C42" s="4" t="inlineStr">
        <is>
          <t>Não vendido</t>
        </is>
      </c>
      <c r="D42" s="4" t="inlineStr">
        <is>
          <t>4</t>
        </is>
      </c>
      <c r="E42" s="5" t="inlineStr">
        <is>
          <t>8.750,00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=HYPERLINK("https://www.leilaoonline.net/lote/detalhe/288784", "077")</f>
      </c>
      <c r="B43" s="4" t="s">
        <f>=HYPERLINK("https://www.leilaoonline.net/lote/detalhe/288784", "TANQUE DE ÁGUA BOMBEIRO DE 12.000 LITROS DE CAP.")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13.000,00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=HYPERLINK("https://www.leilaoonline.net/lote/detalhe/288785", "080")</f>
      </c>
      <c r="B44" s="4" t="s">
        <f>=HYPERLINK("https://www.leilaoonline.net/lote/detalhe/288785", "LOTE COM 11 BORRACHAS DE DIVERSAS APLICAÇÕES DE APROX. 25M E 01 GAXETA GRAFITADA DE 5/8")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=HYPERLINK("https://www.leilaoonline.net/lote/detalhe/288781", "081")</f>
      </c>
      <c r="B45" s="4" t="s">
        <f>=HYPERLINK("https://www.leilaoonline.net/lote/detalhe/288781", "DIFERENCIAL PÁ CARREGADEIRA")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=HYPERLINK("https://www.leilaoonline.net/lote/detalhe/288779", "082")</f>
      </c>
      <c r="B46" s="4" t="s">
        <f>=HYPERLINK("https://www.leilaoonline.net/lote/detalhe/288779", "EIXO COMPLETO PÁ CARREGADEIRA MICHIGAN 75 III")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=HYPERLINK("https://www.leilaoonline.net/lote/detalhe/288778", "083")</f>
      </c>
      <c r="B47" s="4" t="s">
        <f>=HYPERLINK("https://www.leilaoonline.net/lote/detalhe/288778", "JOGO DE SAPATA COMPLETA PARA UMA ESCAVADEIRA KOMATSU PC200")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=HYPERLINK("https://www.leilaoonline.net/lote/detalhe/288777", "084")</f>
      </c>
      <c r="B48" s="4" t="s">
        <f>=HYPERLINK("https://www.leilaoonline.net/lote/detalhe/288777", "RODA GUIA COMPLETA COM MOLA PARA ESCAVADEIRA KOMATSU PC200")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=HYPERLINK("https://www.leilaoonline.net/lote/detalhe/288776", "085")</f>
      </c>
      <c r="B49" s="4" t="s">
        <f>=HYPERLINK("https://www.leilaoonline.net/lote/detalhe/288776", "TRANSMISSÃO PÁ CARREGADEIRA VOLVO L90, L110")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13.000,00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=HYPERLINK("https://www.leilaoonline.net/lote/detalhe/288780", "086")</f>
      </c>
      <c r="B50" s="4" t="s">
        <f>=HYPERLINK("https://www.leilaoonline.net/lote/detalhe/288780", "CILÍNDRO HIDRÁULICO GUINDASTE PEQUENO (MEDIDAS NAS ESPECIFICAÇÕES)")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2026-06-28T15:45:11.00Z</dcterms:created>
  <dc:creator>Tellks Tecnologia</dc:creator>
  <cp:revision>0</cp:revision>
</cp:coreProperties>
</file>