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• Prisma 15 • Fiesta 01 • City 23 • Nova Saveiro 14 • Corsa ST 01 • BMW 320I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=HYPERLINK("https://www.leilaoonline.net/lote/detalhe/291554", "001")</f>
      </c>
      <c r="B11" s="4" t="s">
        <f>=HYPERLINK("https://www.leilaoonline.net/lote/detalhe/291554", "MMC/L200 TRITON HPE D; 2014/2015; PRETA; DIESEL - FUNCIONANDO - IPVA 2025 OK")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56.000,00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=HYPERLINK("https://www.leilaoonline.net/lote/detalhe/291404", "003")</f>
      </c>
      <c r="B12" s="4" t="s">
        <f>=HYPERLINK("https://www.leilaoonline.net/lote/detalhe/291404", "veja o vídeo!! I/AUDI RS4 AVANT 4.2FSI; 2014/2015; VERMELHA; GASOLINA - FUNC. - IPVA 2025 OK - FIPE APROX.: R$ 362.069,00")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=HYPERLINK("https://www.leilaoonline.net/lote/detalhe/291815", "004")</f>
      </c>
      <c r="B13" s="4" t="s">
        <f>=HYPERLINK("https://www.leilaoonline.net/lote/detalhe/291815", "veja o vídeo!! VW/T CROSS SENSE TSI; 2023/2024; PRETA; ALCO./GASOL. - FUNCIONANDO - IPVA 2025 OK")</f>
      </c>
      <c r="C13" s="4" t="inlineStr">
        <is>
          <t>Vendido</t>
        </is>
      </c>
      <c r="D13" s="4" t="inlineStr">
        <is>
          <t>16</t>
        </is>
      </c>
      <c r="E13" s="5" t="inlineStr">
        <is>
          <t>67.500,00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=HYPERLINK("https://www.leilaoonline.net/lote/detalhe/291389", "005")</f>
      </c>
      <c r="B14" s="4" t="s">
        <f>=HYPERLINK("https://www.leilaoonline.net/lote/detalhe/291389", "veja o vídeo!! I/TOYOTA HILUX CD4X4 SRV; 2010/2010; PRATA; DIESEL - FUNCIONANDO")</f>
      </c>
      <c r="C14" s="4" t="inlineStr">
        <is>
          <t>Vendido</t>
        </is>
      </c>
      <c r="D14" s="4" t="inlineStr">
        <is>
          <t>30</t>
        </is>
      </c>
      <c r="E14" s="5" t="inlineStr">
        <is>
          <t>79.000,00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=HYPERLINK("https://www.leilaoonline.net/lote/detalhe/291468", "007")</f>
      </c>
      <c r="B15" s="4" t="s">
        <f>=HYPERLINK("https://www.leilaoonline.net/lote/detalhe/291468", "veja o vídeo!! TOYOTA/YARIS HA XL15; 2023/2023; VERMELHA; ALCO./GASOL. - FUNC. - IPVA 2025 OK - APROX. 4.700KM")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44.500,00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=HYPERLINK("https://www.leilaoonline.net/lote/detalhe/291789", "008")</f>
      </c>
      <c r="B16" s="4" t="s">
        <f>=HYPERLINK("https://www.leilaoonline.net/lote/detalhe/291789", "TOYOTA/ETIOS SD XLS; 2015/2015; BRANCA; ALCO./GASOL. - FUNCIONANDO - IPVA 2025 OK")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26.250,00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=HYPERLINK("https://www.leilaoonline.net/lote/detalhe/291466", "010")</f>
      </c>
      <c r="B17" s="4" t="s">
        <f>=HYPERLINK("https://www.leilaoonline.net/lote/detalhe/291466", "NISSAN/KICKS SL CVT; 2018/2018; PRETA; ALCO./GASOL. - FUNCIONANDO - IPVA 2025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=HYPERLINK("https://www.leilaoonline.net/lote/detalhe/291477", "013")</f>
      </c>
      <c r="B18" s="4" t="s">
        <f>=HYPERLINK("https://www.leilaoonline.net/lote/detalhe/291477", "HONDA/FIT LX CVT; 2016/2016; PRATA; ALCO./GASOL. - FUNCIONANDO - IPVA 2025 OK")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29.500,00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=HYPERLINK("https://www.leilaoonline.net/lote/detalhe/291456", "015")</f>
      </c>
      <c r="B19" s="4" t="s">
        <f>=HYPERLINK("https://www.leilaoonline.net/lote/detalhe/291456", "veja o vídeo!! CHEV/PRISMA 1.4MT LT; 2014/2015; PRATA; ALCO./GASOL.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=HYPERLINK("https://www.leilaoonline.net/lote/detalhe/291447", "017")</f>
      </c>
      <c r="B20" s="4" t="s">
        <f>=HYPERLINK("https://www.leilaoonline.net/lote/detalhe/291447", "veja o vídeo!! HONDA/CITY EXL; 2022/2023; BRANCA; ALCO./GASOL. - FUNCIONANDO - IPVA 2025 OK")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45.750,00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=HYPERLINK("https://www.leilaoonline.net/lote/detalhe/291462", "020")</f>
      </c>
      <c r="B21" s="4" t="s">
        <f>=HYPERLINK("https://www.leilaoonline.net/lote/detalhe/291462", "veja o vídeo!! CHEV/ONIX PLUS 10TAT PR2; 2022/2023; BRANCA; ALCO./GASOL. - IPVA 2025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=HYPERLINK("https://www.leilaoonline.net/lote/detalhe/291771", "023")</f>
      </c>
      <c r="B22" s="4" t="s">
        <f>=HYPERLINK("https://www.leilaoonline.net/lote/detalhe/291771", "veja o vídeo!! TOYOTA/YARIS HA XL15; 2023/2024; AZUL; ALCO./GASOL. - FUNC. - IPVA 2025 OK - APROX. 5.400KM")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42.500,00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=HYPERLINK("https://www.leilaoonline.net/lote/detalhe/291408", "025")</f>
      </c>
      <c r="B23" s="4" t="s">
        <f>=HYPERLINK("https://www.leilaoonline.net/lote/detalhe/291408", "veja o vídeo!! I/FORD RANGER XLSCD4A22C; 2023/2023; BRANCA; DIESEL - FUNCIONANDO - IPVA 2025 OK")</f>
      </c>
      <c r="C23" s="4" t="inlineStr">
        <is>
          <t>Não vendido</t>
        </is>
      </c>
      <c r="D23" s="4" t="inlineStr">
        <is>
          <t>39</t>
        </is>
      </c>
      <c r="E23" s="5" t="inlineStr">
        <is>
          <t>113.750,00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=HYPERLINK("https://www.leilaoonline.net/lote/detalhe/291451", "027")</f>
      </c>
      <c r="B24" s="4" t="s">
        <f>=HYPERLINK("https://www.leilaoonline.net/lote/detalhe/291451", "veja o vídeo!! FORD/FIESTA GL; 2001/2001; BRANCA; GASOLINA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6.750,00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=HYPERLINK("https://www.leilaoonline.net/lote/detalhe/291467", "030")</f>
      </c>
      <c r="B25" s="4" t="s">
        <f>=HYPERLINK("https://www.leilaoonline.net/lote/detalhe/291467", "veja o vídeo!! I/TOYOTA RAV4 25L 4X4; 2013/2013; PRATA; GASOLINA - FUNCIONANDO - IPVA 2025 OK")</f>
      </c>
      <c r="C25" s="4" t="inlineStr">
        <is>
          <t>Não vendido</t>
        </is>
      </c>
      <c r="D25" s="4" t="inlineStr">
        <is>
          <t>58</t>
        </is>
      </c>
      <c r="E25" s="5" t="inlineStr">
        <is>
          <t>53.500,00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=HYPERLINK("https://www.leilaoonline.net/lote/detalhe/291382", "035")</f>
      </c>
      <c r="B26" s="4" t="s">
        <f>=HYPERLINK("https://www.leilaoonline.net/lote/detalhe/291382", "veja o vídeo!! HONDA/FIT LX CVT; 2014/2015; PRATA; ALCO./GASOL. - FUNCIONANDO - IPVA 2025 OK")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=HYPERLINK("https://www.leilaoonline.net/lote/detalhe/291779", "040")</f>
      </c>
      <c r="B27" s="4" t="s">
        <f>=HYPERLINK("https://www.leilaoonline.net/lote/detalhe/291779", "veja o vídeo!! CHEV/ONIX 10TMT LT1; 2021/2022; PRETA; ALCO./GASOL.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34.250,00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=HYPERLINK("https://www.leilaoonline.net/lote/detalhe/291464", "045")</f>
      </c>
      <c r="B28" s="4" t="s">
        <f>=HYPERLINK("https://www.leilaoonline.net/lote/detalhe/291464", "VW/VOYAGE GL; 1990/1990; BEGE; GASOLINA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=HYPERLINK("https://www.leilaoonline.net/lote/detalhe/291461", "050")</f>
      </c>
      <c r="B29" s="4" t="s">
        <f>=HYPERLINK("https://www.leilaoonline.net/lote/detalhe/291461", "veja o vídeo!! I/HONDA CR-V EXL; 2008/2008; PRATA; GASOLINA - FUNCIONANDO - IPVA 2025 OK")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=HYPERLINK("https://www.leilaoonline.net/lote/detalhe/291454", "055")</f>
      </c>
      <c r="B30" s="4" t="s">
        <f>=HYPERLINK("https://www.leilaoonline.net/lote/detalhe/291454", "veja o vídeo!! FIAT/TORO FREEDOM AT6; 2019/2020; BRANCA; ALCO./GASOL. - FUNC. - FIPE APROX.: R$ 91.242,00")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=HYPERLINK("https://www.leilaoonline.net/lote/detalhe/291449", "060")</f>
      </c>
      <c r="B31" s="4" t="s">
        <f>=HYPERLINK("https://www.leilaoonline.net/lote/detalhe/291449", "VW/NOVA SAVEIRO CE CABINE ESTENDIDA; 2014/2014; COR BRANCA; COMB. ALCO./GASOL. - FUNC. - IPVA 2025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31.000,00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=HYPERLINK("https://www.leilaoonline.net/lote/detalhe/291450", "065")</f>
      </c>
      <c r="B32" s="4" t="s">
        <f>=HYPERLINK("https://www.leilaoonline.net/lote/detalhe/291450", "veja o vídeo!! DAFRA/CITYCOM 300I; 2014/2015; PRETA; GASOLINA - FUNCIONANDO - IPVA 2025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=HYPERLINK("https://www.leilaoonline.net/lote/detalhe/291465", "067")</f>
      </c>
      <c r="B33" s="4" t="s">
        <f>=HYPERLINK("https://www.leilaoonline.net/lote/detalhe/291465", "FORD/DEL REY; 1983/1984; MARROM; ALCOOL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=HYPERLINK("https://www.leilaoonline.net/lote/detalhe/291769", "068")</f>
      </c>
      <c r="B34" s="4" t="s">
        <f>=HYPERLINK("https://www.leilaoonline.net/lote/detalhe/291769", "VW/AMAROK CD 4X4 S; ANO 2017/2017; COR PRATA; COMB. DIESEL - FUNCIONANDO - IPVA 2025 OK")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53.500,00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=HYPERLINK("https://www.leilaoonline.net/lote/detalhe/291770", "069")</f>
      </c>
      <c r="B35" s="4" t="s">
        <f>=HYPERLINK("https://www.leilaoonline.net/lote/detalhe/291770", "TOYOTA HILUX CD 4X4; ANO 2021/2021; COR BRANCA; COMB. DIESEL - FUNCIONANDO - IPVA 2025 OK")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91.250,00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=HYPERLINK("https://www.leilaoonline.net/lote/detalhe/291446", "070")</f>
      </c>
      <c r="B36" s="4" t="s">
        <f>=HYPERLINK("https://www.leilaoonline.net/lote/detalhe/291446", "veja o vídeo!! GM/CORSA ST; 2000/2001; VERMELHA; GASOLINA - FUNCIONANDO 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=HYPERLINK("https://www.leilaoonline.net/lote/detalhe/291419", "073")</f>
      </c>
      <c r="B37" s="4" t="s">
        <f>=HYPERLINK("https://www.leilaoonline.net/lote/detalhe/291419", "MERCEDES BENZ C280; ANO 1995; GASOLINA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=HYPERLINK("https://www.leilaoonline.net/lote/detalhe/291381", "075")</f>
      </c>
      <c r="B38" s="4" t="s">
        <f>=HYPERLINK("https://www.leilaoonline.net/lote/detalhe/291381", "veja o vídeo!! I/BMW 320I; 2019/2020; PRETA; GASOLINA - FUNC. - FIPE APROX.: R$ 202.820,00")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160.000,00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=HYPERLINK("https://www.leilaoonline.net/lote/detalhe/291463", "080")</f>
      </c>
      <c r="B39" s="4" t="s">
        <f>=HYPERLINK("https://www.leilaoonline.net/lote/detalhe/291463", "VW/POLO 1.6; 2008/2009; PRETA; ALCO./GASOL./GNV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=HYPERLINK("https://www.leilaoonline.net/lote/detalhe/291418", "083")</f>
      </c>
      <c r="B40" s="4" t="s">
        <f>=HYPERLINK("https://www.leilaoonline.net/lote/detalhe/291418", "PEUGEOT/208 GRIFFE A; 2013/2014; PRETA; ALCO./GASOL.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=HYPERLINK("https://www.leilaoonline.net/lote/detalhe/291413", "085")</f>
      </c>
      <c r="B41" s="4" t="s">
        <f>=HYPERLINK("https://www.leilaoonline.net/lote/detalhe/291413", "veja o vídeo!! CHEV/SPIN 1.8L AT LT; 2013/2014; PRETA; ALCO./GASOL. - FUNCIONANDO")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30.500,00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=HYPERLINK("https://www.leilaoonline.net/lote/detalhe/291453", "090")</f>
      </c>
      <c r="B42" s="4" t="s">
        <f>=HYPERLINK("https://www.leilaoonline.net/lote/detalhe/291453", "veja o vídeo!! FIAT/PALIO FIRE ECONOMY; 2010/2011; PRATA; ALCO./GASOL. - FUNCIONANDO - IPVA 2025 OK")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=HYPERLINK("https://www.leilaoonline.net/lote/detalhe/291414", "095")</f>
      </c>
      <c r="B43" s="4" t="s">
        <f>=HYPERLINK("https://www.leilaoonline.net/lote/detalhe/291414", "veja o vídeo!! TOYOTA/HILUX CD4X4 SRV; 2009/2010; PRETA; DIESEL - FUNCIONANDO")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46.250,00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=HYPERLINK("https://www.leilaoonline.net/lote/detalhe/291448", "100")</f>
      </c>
      <c r="B44" s="4" t="s">
        <f>=HYPERLINK("https://www.leilaoonline.net/lote/detalhe/291448", "veja o vídeo!! CHEV/TRACKER T A; 2020/2021; CINZA; ALCO./GASOL. - FUNCIONANDO - IPVA 2025 OK")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48.500,00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=HYPERLINK("https://www.leilaoonline.net/lote/detalhe/291398", "105")</f>
      </c>
      <c r="B45" s="4" t="s">
        <f>=HYPERLINK("https://www.leilaoonline.net/lote/detalhe/291398", "veja o vídeo!! VW/SANTANA PATRULHEIRO; 2006/2006; VERMELHA; GASOLINA - FUNCIONANDO - LEGALIZADO")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=HYPERLINK("https://www.leilaoonline.net/lote/detalhe/291457", "110")</f>
      </c>
      <c r="B46" s="4" t="s">
        <f>=HYPERLINK("https://www.leilaoonline.net/lote/detalhe/291457", "veja o vídeo!! VW/GOLF; 1999/2000; VERDE; GASOLINA - FUNCIONANDO")</f>
      </c>
      <c r="C46" s="4" t="inlineStr">
        <is>
          <t>Vendido</t>
        </is>
      </c>
      <c r="D46" s="4" t="inlineStr">
        <is>
          <t>22</t>
        </is>
      </c>
      <c r="E46" s="5" t="inlineStr">
        <is>
          <t>15.500,00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=HYPERLINK("https://www.leilaoonline.net/lote/detalhe/291455", "115")</f>
      </c>
      <c r="B47" s="4" t="s">
        <f>=HYPERLINK("https://www.leilaoonline.net/lote/detalhe/291455", "veja o vídeo!! RENAULT/LOGAN EXP 1016V; 2012/2012; PRATA; ALCO./GASOL. - FUNCIONANDO - IPVA 2025 OK")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14.750,00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=HYPERLINK("https://www.leilaoonline.net/lote/detalhe/291412", "120")</f>
      </c>
      <c r="B48" s="4" t="s">
        <f>=HYPERLINK("https://www.leilaoonline.net/lote/detalhe/291412", "veja o vídeo!! JEEP/COMPASS LIMITED F H; 2019/2020; BRANCA; ALCO./GASOL. - FUNCIONANDO")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55.000,00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=HYPERLINK("https://www.leilaoonline.net/lote/detalhe/291391", "125")</f>
      </c>
      <c r="B49" s="4" t="s">
        <f>=HYPERLINK("https://www.leilaoonline.net/lote/detalhe/291391", "veja o vídeo!! I/HONDA CR-V EXL; 2011/2011; PRETA; ALCO./GASOL. - FUNCIONANDO 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30.500,00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=HYPERLINK("https://www.leilaoonline.net/lote/detalhe/291416", "130")</f>
      </c>
      <c r="B50" s="4" t="s">
        <f>=HYPERLINK("https://www.leilaoonline.net/lote/detalhe/291416", "veja o vídeo!! CHEV/SPIN 1.8L MT LS E; 2021/2021; PRATA; ALCO./GASOL. - FUNCIONANDO - IPVA 2025 OK")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49.500,00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=HYPERLINK("https://www.leilaoonline.net/lote/detalhe/291452", "135")</f>
      </c>
      <c r="B51" s="4" t="s">
        <f>=HYPERLINK("https://www.leilaoonline.net/lote/detalhe/291452", "veja o vídeo!! TOYOTA/ETIOS SD XLS; 2013/2013; CINZA; ALCO./GASOL. - FUNCIONANDO - IPVA 2025 OK")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27.500,00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=HYPERLINK("https://www.leilaoonline.net/lote/detalhe/291388", "140")</f>
      </c>
      <c r="B52" s="4" t="s">
        <f>=HYPERLINK("https://www.leilaoonline.net/lote/detalhe/291388", "veja o vídeo!! I/MMC PAJERO SPORT HPE; 2019/2020; PRATA; DIESEL - FUNC. - IPVA 2025 OK - FIPE APROX.: R$ 219.086,00")</f>
      </c>
      <c r="C52" s="4" t="inlineStr">
        <is>
          <t>Não vendido</t>
        </is>
      </c>
      <c r="D52" s="4" t="inlineStr">
        <is>
          <t>38</t>
        </is>
      </c>
      <c r="E52" s="5" t="inlineStr">
        <is>
          <t>96.250,00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=HYPERLINK("https://www.leilaoonline.net/lote/detalhe/291417", "145")</f>
      </c>
      <c r="B53" s="4" t="s">
        <f>=HYPERLINK("https://www.leilaoonline.net/lote/detalhe/291417", "veja o vídeo!! FIAT/UNO MILLE; 1991/1991; PRETA; GASOLINA - FUCIONANDO")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=HYPERLINK("https://www.leilaoonline.net/lote/detalhe/291393", "150")</f>
      </c>
      <c r="B54" s="4" t="s">
        <f>=HYPERLINK("https://www.leilaoonline.net/lote/detalhe/291393", "CHEVROLET SPIN LS; 2021/2021; PRATA; ALCO./GASOL. - FUNCIONANDO - IPVA 2025 OK")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25.500,00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=HYPERLINK("https://www.leilaoonline.net/lote/detalhe/291387", "155")</f>
      </c>
      <c r="B55" s="4" t="s">
        <f>=HYPERLINK("https://www.leilaoonline.net/lote/detalhe/291387", "veja o vídeo!! MMC/PAJERO SPORT FLEX; 2009/2010; CINZA; ALCO./GASOL. - FUNCIONANDO")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21.250,00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=HYPERLINK("https://www.leilaoonline.net/lote/detalhe/291458", "160")</f>
      </c>
      <c r="B56" s="4" t="s">
        <f>=HYPERLINK("https://www.leilaoonline.net/lote/detalhe/291458", "veja o vídeo!! RENAULT/SANDERO STEPWAY; 2009/2010; CINZA; ALCO./GASOL. - FUNCIONANDO - IPVA 2025 OK")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=HYPERLINK("https://www.leilaoonline.net/lote/detalhe/291415", "165")</f>
      </c>
      <c r="B57" s="4" t="s">
        <f>=HYPERLINK("https://www.leilaoonline.net/lote/detalhe/291415", "CHEVROLET/S10 LS DS4; 2014/2015; PRATA; DIESEL - NÃO FUNCIONA - FIPE APROX.: R$ 102.456,00")</f>
      </c>
      <c r="C57" s="4" t="inlineStr">
        <is>
          <t>Vendido</t>
        </is>
      </c>
      <c r="D57" s="4" t="inlineStr">
        <is>
          <t>1</t>
        </is>
      </c>
      <c r="E57" s="5" t="inlineStr">
        <is>
          <t>29.500,00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=HYPERLINK("https://www.leilaoonline.net/lote/detalhe/291384", "170")</f>
      </c>
      <c r="B58" s="4" t="s">
        <f>=HYPERLINK("https://www.leilaoonline.net/lote/detalhe/291384", "veja o vídeo!! CHEV/SPIN 1.8L MT LT; 2017/2018; BRANCA; ALCO./GASOL. - FUNCIONANDO")</f>
      </c>
      <c r="C58" s="4" t="inlineStr">
        <is>
          <t>Não vendido</t>
        </is>
      </c>
      <c r="D58" s="4" t="inlineStr">
        <is>
          <t>28</t>
        </is>
      </c>
      <c r="E58" s="5" t="inlineStr">
        <is>
          <t>31.500,00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=HYPERLINK("https://www.leilaoonline.net/lote/detalhe/291390", "175")</f>
      </c>
      <c r="B59" s="4" t="s">
        <f>=HYPERLINK("https://www.leilaoonline.net/lote/detalhe/291390", "TOYOTA HILUX SW4 SRV 4X4; 2008/2008; COR PRETA; DIESEL - FUNCIONANDO - IPVA 2025 OK")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70.000,00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=HYPERLINK("https://www.leilaoonline.net/lote/detalhe/291460", "180")</f>
      </c>
      <c r="B60" s="4" t="s">
        <f>=HYPERLINK("https://www.leilaoonline.net/lote/detalhe/291460", "veja o vídeo!! I/KIA PICANTO EX3 1.0L; 2010/2010; PRATA; GASOLINA - FUNCIONANDO - IPVA 2025 OK")</f>
      </c>
      <c r="C60" s="4" t="inlineStr">
        <is>
          <t>Não vendido</t>
        </is>
      </c>
      <c r="D60" s="4" t="inlineStr">
        <is>
          <t>8</t>
        </is>
      </c>
      <c r="E60" s="5" t="inlineStr">
        <is>
          <t>12.500,00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=HYPERLINK("https://www.leilaoonline.net/lote/detalhe/291392", "185")</f>
      </c>
      <c r="B61" s="4" t="s">
        <f>=HYPERLINK("https://www.leilaoonline.net/lote/detalhe/291392", "I/ROYAL ENFIELD HIMALAYA; 2021/2022; CINZA; GASOLINA - NÃO FUNCIONA - IPVA 2025 OK")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6.000,00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=HYPERLINK("https://www.leilaoonline.net/lote/detalhe/291459", "190")</f>
      </c>
      <c r="B62" s="4" t="s">
        <f>=HYPERLINK("https://www.leilaoonline.net/lote/detalhe/291459", "veja o vídeo!! VW/SANTANA 2000 MI; 1998/1999; CINZA; GASOLINA - FUNCIONANDO")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9.000,00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2026-05-14T05:17:55.00Z</dcterms:created>
  <dc:creator>Tellks Tecnologia</dc:creator>
  <cp:revision>0</cp:revision>
</cp:coreProperties>
</file>