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24 lotes: Pá Carreg. * HILUX * AMAROK * Plantadeiras * Reboques e Semi Reboq. * Uniport *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10/10/2025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=HYPERLINK("https://www.leilaoonline.net/lote/detalhe/299590", "001")</f>
      </c>
      <c r="B11" s="4" t="s">
        <f>=HYPERLINK("https://www.leilaoonline.net/lote/detalhe/299590", " UNIPORT 3030 JACTO FROTA:  13150001 ANO:  2018 CHASSI:  LZ.G3.06.046.08 NO ESTADO. 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112.500,00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=HYPERLINK("https://www.leilaoonline.net/lote/detalhe/299591", "002")</f>
      </c>
      <c r="B12" s="4" t="s">
        <f>=HYPERLINK("https://www.leilaoonline.net/lote/detalhe/299591", " PATRIOT 250 CASE FROTA:  13130105 ANO:  2016 CHASSI:  PRCYP250CFPC02046  NO ESTADO. ")</f>
      </c>
      <c r="C12" s="4" t="inlineStr">
        <is>
          <t>Não vendido</t>
        </is>
      </c>
      <c r="D12" s="4" t="inlineStr">
        <is>
          <t>25</t>
        </is>
      </c>
      <c r="E12" s="5" t="inlineStr">
        <is>
          <t>180.000,00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=HYPERLINK("https://www.leilaoonline.net/lote/detalhe/299589", "003")</f>
      </c>
      <c r="B13" s="4" t="s">
        <f>=HYPERLINK("https://www.leilaoonline.net/lote/detalhe/299589", " CARRETA TRANSPORTADORA (PRANCHA) MACFORTES FROTA:  11130001 ANO:  2021 NO ESTADO. ")</f>
      </c>
      <c r="C13" s="4" t="inlineStr">
        <is>
          <t>Não vendido</t>
        </is>
      </c>
      <c r="D13" s="4" t="inlineStr">
        <is>
          <t>24</t>
        </is>
      </c>
      <c r="E13" s="5" t="inlineStr">
        <is>
          <t>26.500,00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=HYPERLINK("https://www.leilaoonline.net/lote/detalhe/299588", "004")</f>
      </c>
      <c r="B14" s="4" t="s">
        <f>=HYPERLINK("https://www.leilaoonline.net/lote/detalhe/299588", " HILUX CD 4X4 TOYOTA FROTA:  12010044 ANO:  2015 PLACA:  GAD0670 CHASSI:  8AJFY22G6F8025552 NO ESTADO. ")</f>
      </c>
      <c r="C14" s="4" t="inlineStr">
        <is>
          <t>Vendido</t>
        </is>
      </c>
      <c r="D14" s="4" t="inlineStr">
        <is>
          <t>60</t>
        </is>
      </c>
      <c r="E14" s="5" t="inlineStr">
        <is>
          <t>69.500,00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=HYPERLINK("https://www.leilaoonline.net/lote/detalhe/299593", "005")</f>
      </c>
      <c r="B15" s="4" t="s">
        <f>=HYPERLINK("https://www.leilaoonline.net/lote/detalhe/299593", " AMAROK CD VOLKSWAGEM FROTA:  12010045 ANO:  2018 PLACA:  CFZ1380 CHASSI:  WV1DB42H2KA021070 NO ESTADO. ")</f>
      </c>
      <c r="C15" s="4" t="inlineStr">
        <is>
          <t>Não vendido</t>
        </is>
      </c>
      <c r="D15" s="4" t="inlineStr">
        <is>
          <t>32</t>
        </is>
      </c>
      <c r="E15" s="5" t="inlineStr">
        <is>
          <t>45.500,00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=HYPERLINK("https://www.leilaoonline.net/lote/detalhe/299596", "006")</f>
      </c>
      <c r="B16" s="4" t="s">
        <f>=HYPERLINK("https://www.leilaoonline.net/lote/detalhe/299596", " AMAROK CD VOLKSWAGEM FROTA:  12010046 ANO:  2018 PLACA:  DKH5330 CHASSI:  WV1DB42H3KA020932 NO ESTADO. ")</f>
      </c>
      <c r="C16" s="4" t="inlineStr">
        <is>
          <t>Vendido</t>
        </is>
      </c>
      <c r="D16" s="4" t="inlineStr">
        <is>
          <t>37</t>
        </is>
      </c>
      <c r="E16" s="5" t="inlineStr">
        <is>
          <t>48.000,00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=HYPERLINK("https://www.leilaoonline.net/lote/detalhe/299592", "007")</f>
      </c>
      <c r="B17" s="4" t="s">
        <f>=HYPERLINK("https://www.leilaoonline.net/lote/detalhe/299592", " PÁ CARREGADEIRA 938 GII CATERPILLAR FROTA:  13050002 ANO:  2007 NO ESTADO. 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100.000,00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=HYPERLINK("https://www.leilaoonline.net/lote/detalhe/299595", "008")</f>
      </c>
      <c r="B18" s="4" t="s">
        <f>=HYPERLINK("https://www.leilaoonline.net/lote/detalhe/299595", " SEMI REBOQUE RANDON FROTA:  16070012 ANO:  2007 PLACA:  DHF1D29 CHASSI:  9ADG118277M244260 NO ESTADO. 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10.500,00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=HYPERLINK("https://www.leilaoonline.net/lote/detalhe/299594", "009")</f>
      </c>
      <c r="B19" s="4" t="s">
        <f>=HYPERLINK("https://www.leilaoonline.net/lote/detalhe/299594", " REBOQUE  USICAMP FROTA:  16070017 ANO:  2008, PLACA:  EDQ2A71 CHASSI:  9A9SRRCPE281DJ1219 NO ESTADO. ")</f>
      </c>
      <c r="C19" s="4" t="inlineStr">
        <is>
          <t>Não vendido</t>
        </is>
      </c>
      <c r="D19" s="4" t="inlineStr">
        <is>
          <t>25</t>
        </is>
      </c>
      <c r="E19" s="5" t="inlineStr">
        <is>
          <t>22.000,00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=HYPERLINK("https://www.leilaoonline.net/lote/detalhe/299597", "010")</f>
      </c>
      <c r="B20" s="4" t="s">
        <f>=HYPERLINK("https://www.leilaoonline.net/lote/detalhe/299597", " SEMI REBOQUE RANDON FROTA:  16070015 ANO:  2007 PLACA:  DTS2H24 CHASSI:  9ADG118277M245114 NO ESTADO. ")</f>
      </c>
      <c r="C20" s="4" t="inlineStr">
        <is>
          <t>Não vendido</t>
        </is>
      </c>
      <c r="D20" s="4" t="inlineStr">
        <is>
          <t>16</t>
        </is>
      </c>
      <c r="E20" s="5" t="inlineStr">
        <is>
          <t>17.500,00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=HYPERLINK("https://www.leilaoonline.net/lote/detalhe/299598", "011")</f>
      </c>
      <c r="B21" s="4" t="s">
        <f>=HYPERLINK("https://www.leilaoonline.net/lote/detalhe/299598", " REBOQUE USICAMP FROTA:  16070013 ANO:  2008 PLACA:  EAJ8F06 CHASSI:  9A9SRCPE281DJ1249 NO ESTADO. ")</f>
      </c>
      <c r="C21" s="4" t="inlineStr">
        <is>
          <t>Não vendido</t>
        </is>
      </c>
      <c r="D21" s="4" t="inlineStr">
        <is>
          <t>25</t>
        </is>
      </c>
      <c r="E21" s="5" t="inlineStr">
        <is>
          <t>22.000,00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=HYPERLINK("https://www.leilaoonline.net/lote/detalhe/299601", "012")</f>
      </c>
      <c r="B22" s="4" t="s">
        <f>=HYPERLINK("https://www.leilaoonline.net/lote/detalhe/299601", " SEMI REBOQUE RANDON FROTA:  16070016 ANO:  2007 PLACA:  DTS2H21 CHASSI:  9ADG118277M245111 NO ESTADO. ")</f>
      </c>
      <c r="C22" s="4" t="inlineStr">
        <is>
          <t>Não vendido</t>
        </is>
      </c>
      <c r="D22" s="4" t="inlineStr">
        <is>
          <t>6</t>
        </is>
      </c>
      <c r="E22" s="5" t="inlineStr">
        <is>
          <t>12.500,00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=HYPERLINK("https://www.leilaoonline.net/lote/detalhe/299600", "013")</f>
      </c>
      <c r="B23" s="4" t="s">
        <f>=HYPERLINK("https://www.leilaoonline.net/lote/detalhe/299600", " REBOQUE USICAMP FROTA:  16070014 ANO:  2008 PLACA:  EAD5C93 CHASSI:  9A9SRCPE281DJ1240 NO ESTADO. ")</f>
      </c>
      <c r="C23" s="4" t="inlineStr">
        <is>
          <t>Não vendido</t>
        </is>
      </c>
      <c r="D23" s="4" t="inlineStr">
        <is>
          <t>27</t>
        </is>
      </c>
      <c r="E23" s="5" t="inlineStr">
        <is>
          <t>23.000,00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=HYPERLINK("https://www.leilaoonline.net/lote/detalhe/299599", "014")</f>
      </c>
      <c r="B24" s="4" t="s">
        <f>=HYPERLINK("https://www.leilaoonline.net/lote/detalhe/299599", " PLANTADEIRA RISER 3200 CASE FROTA:  15150011 ANO:  2020 CHASSI:  PRCY3213PLPD02218 NO ESTADO.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100.000,00</t>
        </is>
      </c>
      <c r="F24" s="4" t="inlineStr">
        <is>
          <t>2500.00</t>
        </is>
      </c>
    </row>
    <row collapsed="false" customFormat="false" customHeight="false" hidden="false" ht="12.1" outlineLevel="0" r="25">
      <c r="A25" s="5" t="s">
        <f>=HYPERLINK("https://www.leilaoonline.net/lote/detalhe/299602", "015")</f>
      </c>
      <c r="B25" s="4" t="s">
        <f>=HYPERLINK("https://www.leilaoonline.net/lote/detalhe/299602", " PLANTADEIRA RISER 3200 CASE FROTA:  15150012 ANO:  2021 CHASSI:  PRCY3213LLPD02364 NO ESTADO.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100.000,00</t>
        </is>
      </c>
      <c r="F25" s="4" t="inlineStr">
        <is>
          <t>2500.00</t>
        </is>
      </c>
    </row>
    <row collapsed="false" customFormat="false" customHeight="false" hidden="false" ht="12.1" outlineLevel="0" r="26">
      <c r="A26" s="5" t="s">
        <f>=HYPERLINK("https://www.leilaoonline.net/lote/detalhe/299603", "016")</f>
      </c>
      <c r="B26" s="4" t="s">
        <f>=HYPERLINK("https://www.leilaoonline.net/lote/detalhe/299603", " PLANTADEIRA DE GRÃOS 12 L JOHN DEERE FROTA:  15150017 ANO:  2022 CHASSI:  1CQ1113ACN0140577 NO ESTADO. ")</f>
      </c>
      <c r="C26" s="4" t="inlineStr">
        <is>
          <t>Não vendido</t>
        </is>
      </c>
      <c r="D26" s="4" t="inlineStr">
        <is>
          <t>29</t>
        </is>
      </c>
      <c r="E26" s="5" t="inlineStr">
        <is>
          <t>180.000,00</t>
        </is>
      </c>
      <c r="F26" s="4" t="inlineStr">
        <is>
          <t>2500.00</t>
        </is>
      </c>
    </row>
    <row collapsed="false" customFormat="false" customHeight="false" hidden="false" ht="12.1" outlineLevel="0" r="27">
      <c r="A27" s="5" t="s">
        <f>=HYPERLINK("https://www.leilaoonline.net/lote/detalhe/299604", "017")</f>
      </c>
      <c r="B27" s="4" t="s">
        <f>=HYPERLINK("https://www.leilaoonline.net/lote/detalhe/299604", " PLANTADEIRA DE GRÃOS 12 L JOHN DEERE FROTA:  15150018 ANO:  2022 CHASSI:  1CQ1113ACN0140554 NO ESTADO. ")</f>
      </c>
      <c r="C27" s="4" t="inlineStr">
        <is>
          <t>Não vendido</t>
        </is>
      </c>
      <c r="D27" s="4" t="inlineStr">
        <is>
          <t>28</t>
        </is>
      </c>
      <c r="E27" s="5" t="inlineStr">
        <is>
          <t>177.500,00</t>
        </is>
      </c>
      <c r="F27" s="4" t="inlineStr">
        <is>
          <t>2500.00</t>
        </is>
      </c>
    </row>
    <row collapsed="false" customFormat="false" customHeight="false" hidden="false" ht="12.1" outlineLevel="0" r="28">
      <c r="A28" s="5" t="s">
        <f>=HYPERLINK("https://www.leilaoonline.net/lote/detalhe/299606", "018")</f>
      </c>
      <c r="B28" s="4" t="s">
        <f>=HYPERLINK("https://www.leilaoonline.net/lote/detalhe/299606", " PLANTADEIRA RISER 3213 CASE FROTA:  15150013 ANO:  2021 CHASSI:  PRCY3212KMPD02728 NO ESTADO. 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102.500,00</t>
        </is>
      </c>
      <c r="F28" s="4" t="inlineStr">
        <is>
          <t>2500.00</t>
        </is>
      </c>
    </row>
    <row collapsed="false" customFormat="false" customHeight="false" hidden="false" ht="12.1" outlineLevel="0" r="29">
      <c r="A29" s="5" t="s">
        <f>=HYPERLINK("https://www.leilaoonline.net/lote/detalhe/299605", "019")</f>
      </c>
      <c r="B29" s="4" t="s">
        <f>=HYPERLINK("https://www.leilaoonline.net/lote/detalhe/299605", " PLANTADEIRA RISER 3213 CASE FROTA:  15150015 ANO:  2021 CHASSI:  PRCY3212LMPD02725 NO ESTADO. 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102.500,00</t>
        </is>
      </c>
      <c r="F29" s="4" t="inlineStr">
        <is>
          <t>2500.00</t>
        </is>
      </c>
    </row>
    <row collapsed="false" customFormat="false" customHeight="false" hidden="false" ht="12.1" outlineLevel="0" r="30">
      <c r="A30" s="5" t="s">
        <f>=HYPERLINK("https://www.leilaoonline.net/lote/detalhe/299607", "020")</f>
      </c>
      <c r="B30" s="4" t="s">
        <f>=HYPERLINK("https://www.leilaoonline.net/lote/detalhe/299607", " REBOQUE RANDON FROTA:  16020009 ANO:  2009 PLACA:  AQZ6H54 CHASSI:  955d125499s284403 NO ESTADO. ")</f>
      </c>
      <c r="C30" s="4" t="inlineStr">
        <is>
          <t>Não vendido</t>
        </is>
      </c>
      <c r="D30" s="4" t="inlineStr">
        <is>
          <t>16</t>
        </is>
      </c>
      <c r="E30" s="5" t="inlineStr">
        <is>
          <t>17.500,00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=HYPERLINK("https://www.leilaoonline.net/lote/detalhe/299608", "021")</f>
      </c>
      <c r="B31" s="4" t="s">
        <f>=HYPERLINK("https://www.leilaoonline.net/lote/detalhe/299608", " REBOQUE FACCHINI FROTA:  16020011 ANO:  2010 PLACA:  EFU5218 NO ESTADO. 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=HYPERLINK("https://www.leilaoonline.net/lote/detalhe/299609", "022")</f>
      </c>
      <c r="B32" s="4" t="s">
        <f>=HYPERLINK("https://www.leilaoonline.net/lote/detalhe/299609", " REBOQUE FACCHINI FROTA:  16020012 ANO:  2010 PLACA:  EFU5C23 NO ESTADO. 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10.500,00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=HYPERLINK("https://www.leilaoonline.net/lote/detalhe/299610", "023")</f>
      </c>
      <c r="B33" s="4" t="s">
        <f>=HYPERLINK("https://www.leilaoonline.net/lote/detalhe/299610", " REBOQUE FACCHINI FROTA:  16020015 ANO:  2010 PLACA:  EFU5C15 NO ESTADO. 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=HYPERLINK("https://www.leilaoonline.net/lote/detalhe/299611", "024")</f>
      </c>
      <c r="B34" s="4" t="s">
        <f>=HYPERLINK("https://www.leilaoonline.net/lote/detalhe/299611", " REBOQUE FACCHINI FROTA:  16020018 ANO:  2010 PLACA:  EFU5C16 NO ESTADO. 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10.000,00</t>
        </is>
      </c>
      <c r="F3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2026-05-14T03:14:21.00Z</dcterms:created>
  <dc:creator>Tellks Tecnologia</dc:creator>
  <cp:revision>0</cp:revision>
</cp:coreProperties>
</file>