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147 • Creta 23 • City 19 • TCross 24 • Hilux 13 • Argo 18 • Trakcer 21 • Evoque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=HYPERLINK("https://www.leilaoonline.net/lote/detalhe/299534", "005")</f>
      </c>
      <c r="B11" s="4" t="s">
        <f>=HYPERLINK("https://www.leilaoonline.net/lote/detalhe/299534", "veja o vídeo!! FIAT/147 L; 1978/1978; MARROM; GASOLINA - FUNCIONANDO")</f>
      </c>
      <c r="C11" s="4" t="inlineStr">
        <is>
          <t>Não vendido</t>
        </is>
      </c>
      <c r="D11" s="4" t="inlineStr">
        <is>
          <t>20</t>
        </is>
      </c>
      <c r="E11" s="5" t="inlineStr">
        <is>
          <t>10.250,00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=HYPERLINK("https://www.leilaoonline.net/lote/detalhe/299529", "006")</f>
      </c>
      <c r="B12" s="4" t="s">
        <f>=HYPERLINK("https://www.leilaoonline.net/lote/detalhe/299529", "veja o vídeo!! VW/SANTANA PATRULHEIRO; 2006/2006; VERMELHA; GASOLINA - FUNCIONANDO - LEGALIZADO")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26.000,00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=HYPERLINK("https://www.leilaoonline.net/lote/detalhe/299532", "007")</f>
      </c>
      <c r="B13" s="4" t="s">
        <f>=HYPERLINK("https://www.leilaoonline.net/lote/detalhe/299532", "MERCEDES BENZ C280; ANO 1995; GASOLINA - FUNCIONANDO")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=HYPERLINK("https://www.leilaoonline.net/lote/detalhe/299531", "008")</f>
      </c>
      <c r="B14" s="4" t="s">
        <f>=HYPERLINK("https://www.leilaoonline.net/lote/detalhe/299531", "FORD/DEL REY; 1983/1984; MARROM; ALCOOL - NÃO FUNCIONA")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=HYPERLINK("https://www.leilaoonline.net/lote/detalhe/299533", "009")</f>
      </c>
      <c r="B15" s="4" t="s">
        <f>=HYPERLINK("https://www.leilaoonline.net/lote/detalhe/299533", "FORD/JEEP; 1973/1973; COR VERDE; COMB. GASOLINA")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17.000,00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=HYPERLINK("https://www.leilaoonline.net/lote/detalhe/299535", "010")</f>
      </c>
      <c r="B16" s="4" t="s">
        <f>=HYPERLINK("https://www.leilaoonline.net/lote/detalhe/299535", "MERCEDES ANO 1985; COMB. DIESEL; 300D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=HYPERLINK("https://www.leilaoonline.net/lote/detalhe/299530", "011")</f>
      </c>
      <c r="B17" s="4" t="s">
        <f>=HYPERLINK("https://www.leilaoonline.net/lote/detalhe/299530", "VW/VOYAGE GL; 1990/1990; BEGE; GASOLINA - FUNCIONANDO")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12.500,00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=HYPERLINK("https://www.leilaoonline.net/lote/detalhe/300952", "012")</f>
      </c>
      <c r="B18" s="4" t="s">
        <f>=HYPERLINK("https://www.leilaoonline.net/lote/detalhe/300952", "CHEVROLET/S10 LT DD4A; 2021/2022; BRANCA; DIESEL - FUNCIONANDO - IPVA 2025 OK")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126.250,00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=HYPERLINK("https://www.leilaoonline.net/lote/detalhe/299541", "013")</f>
      </c>
      <c r="B19" s="4" t="s">
        <f>=HYPERLINK("https://www.leilaoonline.net/lote/detalhe/299541", "veja o vídeo!! CHEV/TRACKER T A; 2020/2021; CINZA; ALCO./GASOL. - FUNCIONANDO - IPVA 2025 OK")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57.000,00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=HYPERLINK("https://www.leilaoonline.net/lote/detalhe/299583", "015")</f>
      </c>
      <c r="B20" s="4" t="s">
        <f>=HYPERLINK("https://www.leilaoonline.net/lote/detalhe/299583", "veja o vídeo!! I/AUDI A5 SPB 170CV; ANO 2015/2015; COR CINZA; GASOLINA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31.250,00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=HYPERLINK("https://www.leilaoonline.net/lote/detalhe/299545", "017")</f>
      </c>
      <c r="B21" s="4" t="s">
        <f>=HYPERLINK("https://www.leilaoonline.net/lote/detalhe/299545", "veja o vídeo!! VW/T CROSS TSI; 2023/2024; BRANCA; ALCO./GASOL. - FUNCIONANDO - IPVA 2025 OK")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59.000,00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=HYPERLINK("https://www.leilaoonline.net/lote/detalhe/299579", "020")</f>
      </c>
      <c r="B22" s="4" t="s">
        <f>=HYPERLINK("https://www.leilaoonline.net/lote/detalhe/299579", "HONDA/WR-V EX CVT; 2017/2018; PRATA; ALCO./GASOL. - FUNCIONANDO - IPVA 2025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31.250,00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=HYPERLINK("https://www.leilaoonline.net/lote/detalhe/299555", "023")</f>
      </c>
      <c r="B23" s="4" t="s">
        <f>=HYPERLINK("https://www.leilaoonline.net/lote/detalhe/299555", "veja o vídeo!! I/HONDA CR-V EXL; 2008/2008; PRATA; GASOLINA - FUNCIONANDO - IPVA 2025 OK")</f>
      </c>
      <c r="C23" s="4" t="inlineStr">
        <is>
          <t>Vendido</t>
        </is>
      </c>
      <c r="D23" s="4" t="inlineStr">
        <is>
          <t>45</t>
        </is>
      </c>
      <c r="E23" s="5" t="inlineStr">
        <is>
          <t>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=HYPERLINK("https://www.leilaoonline.net/lote/detalhe/299566", "025")</f>
      </c>
      <c r="B24" s="4" t="s">
        <f>=HYPERLINK("https://www.leilaoonline.net/lote/detalhe/299566", "veja o vídeo!! TOYOTA/HILUX CD4X4 SRV; 2009/2010; PRETA; DIESEL - FUNCIONANDO - IPVA 2025 OK")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70.250,00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=HYPERLINK("https://www.leilaoonline.net/lote/detalhe/299578", "030")</f>
      </c>
      <c r="B25" s="4" t="s">
        <f>=HYPERLINK("https://www.leilaoonline.net/lote/detalhe/299578", "veja o vídeo!! I/MMC PAJERO SPORT HPE; 2019/2020; PRATA; DIESEL - FUNC. - IPVA 2025 OK - FIPE APROX.: R$ 219.086,00")</f>
      </c>
      <c r="C25" s="4" t="inlineStr">
        <is>
          <t>Não vendido</t>
        </is>
      </c>
      <c r="D25" s="4" t="inlineStr">
        <is>
          <t>64</t>
        </is>
      </c>
      <c r="E25" s="5" t="inlineStr">
        <is>
          <t>150.250,00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=HYPERLINK("https://www.leilaoonline.net/lote/detalhe/299564", "035")</f>
      </c>
      <c r="B26" s="4" t="s">
        <f>=HYPERLINK("https://www.leilaoonline.net/lote/detalhe/299564", "veja o vídeo!! TOYOTA/ETIOS SD XLS; 2015/2015; BRANCA; ALCO./GASOL. - FUNCIONANDO - IPVA 2025 OK")</f>
      </c>
      <c r="C26" s="4" t="inlineStr">
        <is>
          <t>Não vendido</t>
        </is>
      </c>
      <c r="D26" s="4" t="inlineStr">
        <is>
          <t>29</t>
        </is>
      </c>
      <c r="E26" s="5" t="inlineStr">
        <is>
          <t>21.000,00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=HYPERLINK("https://www.leilaoonline.net/lote/detalhe/299582", "040")</f>
      </c>
      <c r="B27" s="4" t="s">
        <f>=HYPERLINK("https://www.leilaoonline.net/lote/detalhe/299582", "veja o vídeo!! CHEV/SPIN 1.8L MT LS E; 2021/2021; PRATA; ALCO./GASOL. - FUNCIONANDO - IPVA 2025 OK")</f>
      </c>
      <c r="C27" s="4" t="inlineStr">
        <is>
          <t>Vendido</t>
        </is>
      </c>
      <c r="D27" s="4" t="inlineStr">
        <is>
          <t>24</t>
        </is>
      </c>
      <c r="E27" s="5" t="inlineStr">
        <is>
          <t>43.750,00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=HYPERLINK("https://www.leilaoonline.net/lote/detalhe/299568", "045")</f>
      </c>
      <c r="B28" s="4" t="s">
        <f>=HYPERLINK("https://www.leilaoonline.net/lote/detalhe/299568", "veja o vídeo!! FIAT/ARGO DRIVE 1.3; 2017/2018; BRANCA; ALCO./GASOL. - FUNCIONANDO - IPVA 2025 OK")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37.500,00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=HYPERLINK("https://www.leilaoonline.net/lote/detalhe/299573", "050")</f>
      </c>
      <c r="B29" s="4" t="s">
        <f>=HYPERLINK("https://www.leilaoonline.net/lote/detalhe/299573", "veja o vídeo!! DAFRA/CITYCOM 300I; 2014/2015; PRETA; GASOLINA - FUNCIONANDO - IPVA 2025 OK")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=HYPERLINK("https://www.leilaoonline.net/lote/detalhe/299560", "055")</f>
      </c>
      <c r="B30" s="4" t="s">
        <f>=HYPERLINK("https://www.leilaoonline.net/lote/detalhe/299560", "veja o vídeo!! FIAT/TORO FREEDOM AT6; 2019/2020; BRANCA; ALCO./GASOL. - FUNC. - FIPE APROX.: R$ 91.242,00")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53.750,00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=HYPERLINK("https://www.leilaoonline.net/lote/detalhe/299547", "057")</f>
      </c>
      <c r="B31" s="4" t="s">
        <f>=HYPERLINK("https://www.leilaoonline.net/lote/detalhe/299547", "veja o vídeo!! I/KIA PICANTO EX41.0MTFF; 2016/2017; BRANCA; ALCO./GASOL. - FUNCIONANDO - IPVA 2025 OK")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=HYPERLINK("https://www.leilaoonline.net/lote/detalhe/299553", "060")</f>
      </c>
      <c r="B32" s="4" t="s">
        <f>=HYPERLINK("https://www.leilaoonline.net/lote/detalhe/299553", "veja o vídeo!! CHEV/TRACKER T A LTZ; 2020/2021; CINZA; ALCO./GASOL. - FUNCIONANDO - IPVA 2025 OK")</f>
      </c>
      <c r="C32" s="4" t="inlineStr">
        <is>
          <t>Não vendido</t>
        </is>
      </c>
      <c r="D32" s="4" t="inlineStr">
        <is>
          <t>69</t>
        </is>
      </c>
      <c r="E32" s="5" t="inlineStr">
        <is>
          <t>60.000,00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=HYPERLINK("https://www.leilaoonline.net/lote/detalhe/299554", "065")</f>
      </c>
      <c r="B33" s="4" t="s">
        <f>=HYPERLINK("https://www.leilaoonline.net/lote/detalhe/299554", "veja o vídeo!! VW/GOL 1.6; 2010/2011; BRANCA; ALCO./GASOL. - FUNCIONANDO - IPVA 2025 OK")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13.500,00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=HYPERLINK("https://www.leilaoonline.net/lote/detalhe/299527", "067")</f>
      </c>
      <c r="B34" s="4" t="s">
        <f>=HYPERLINK("https://www.leilaoonline.net/lote/detalhe/299527", "VW/T CROSS SENSE TSI; 2023/2024; PRETA; ALCO./GASOL. - FUNCIONANDO - IPVA 2025 OK - APROX. 12.100KM")</f>
      </c>
      <c r="C34" s="4" t="inlineStr">
        <is>
          <t>Não vendido</t>
        </is>
      </c>
      <c r="D34" s="4" t="inlineStr">
        <is>
          <t>34</t>
        </is>
      </c>
      <c r="E34" s="5" t="inlineStr">
        <is>
          <t>59.500,00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=HYPERLINK("https://www.leilaoonline.net/lote/detalhe/299567", "070")</f>
      </c>
      <c r="B35" s="4" t="s">
        <f>=HYPERLINK("https://www.leilaoonline.net/lote/detalhe/299567", "veja o vídeo!! I/AUDI RS4 AVANT 4.2FSI; 2014/2015; VERMELHA; GASOLINA - FUNC. - IPVA 2025 OK - FIPE APROX.: R$ 362.069,00")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167.500,00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=HYPERLINK("https://www.leilaoonline.net/lote/detalhe/301087", "073")</f>
      </c>
      <c r="B36" s="4" t="s">
        <f>=HYPERLINK("https://www.leilaoonline.net/lote/detalhe/301087", "veja o vídeo!! I/TOYOTA HILUX CD4X4 SRV; 2010/2010; PRATA; DIESEL - FUNCIONANDO - IPVA 2025 OK")</f>
      </c>
      <c r="C36" s="4" t="inlineStr">
        <is>
          <t>Não vendido</t>
        </is>
      </c>
      <c r="D36" s="4" t="inlineStr">
        <is>
          <t>36</t>
        </is>
      </c>
      <c r="E36" s="5" t="inlineStr">
        <is>
          <t>72.000,00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=HYPERLINK("https://www.leilaoonline.net/lote/detalhe/299565", "075")</f>
      </c>
      <c r="B37" s="4" t="s">
        <f>=HYPERLINK("https://www.leilaoonline.net/lote/detalhe/299565", "VW/POLO 1.6; 2008/2009; PRETA; ALCO./GASOL./GNV - FUNCIONANDO")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16.500,00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=HYPERLINK("https://www.leilaoonline.net/lote/detalhe/299584", "080")</f>
      </c>
      <c r="B38" s="4" t="s">
        <f>=HYPERLINK("https://www.leilaoonline.net/lote/detalhe/299584", "veja o vídeo!! I/HONDA CR-V EXL; 2011/2011; PRETA; ALCO./GASOL. - FUNCIONANDO 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28.000,00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=HYPERLINK("https://www.leilaoonline.net/lote/detalhe/299558", "085")</f>
      </c>
      <c r="B39" s="4" t="s">
        <f>=HYPERLINK("https://www.leilaoonline.net/lote/detalhe/299558", "MMC/L200 TRITON HPE D; 2014/2015; PRETA; DIESEL - FUNCIONANDO - IPVA 2025 OK")</f>
      </c>
      <c r="C39" s="4" t="inlineStr">
        <is>
          <t>Não vendido</t>
        </is>
      </c>
      <c r="D39" s="4" t="inlineStr">
        <is>
          <t>13</t>
        </is>
      </c>
      <c r="E39" s="5" t="inlineStr">
        <is>
          <t>45.000,00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=HYPERLINK("https://www.leilaoonline.net/lote/detalhe/299536", "087")</f>
      </c>
      <c r="B40" s="4" t="s">
        <f>=HYPERLINK("https://www.leilaoonline.net/lote/detalhe/299536", "veja o vídeo!! HONDA/CITY LX CVT; 2018/2019; CINZA; ALCO./GASOL. - FUNCIONANDO - IPVA 2025 OK")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45.000,00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=HYPERLINK("https://www.leilaoonline.net/lote/detalhe/299552", "090")</f>
      </c>
      <c r="B41" s="4" t="s">
        <f>=HYPERLINK("https://www.leilaoonline.net/lote/detalhe/299552", "veja o vídeo!! I/LR EVOQUE PRESTIGE P5D; 2012/2012; BRANCA; GASOLINA - FUNCIONANDO - IPVA 2025 OK")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38.750,00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=HYPERLINK("https://www.leilaoonline.net/lote/detalhe/299528", "095")</f>
      </c>
      <c r="B42" s="4" t="s">
        <f>=HYPERLINK("https://www.leilaoonline.net/lote/detalhe/299528", "I/AUDI A5 SPB 2.0 TFSI; 2023/2024; CINZA; GASOLINA - FUNCIONANDO - IPVA 2025 OK")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185.750,00</t>
        </is>
      </c>
      <c r="F42" s="4" t="inlineStr">
        <is>
          <t>1750.00</t>
        </is>
      </c>
    </row>
    <row collapsed="false" customFormat="false" customHeight="false" hidden="false" ht="12.1" outlineLevel="0" r="43">
      <c r="A43" s="5" t="s">
        <f>=HYPERLINK("https://www.leilaoonline.net/lote/detalhe/299525", "100")</f>
      </c>
      <c r="B43" s="4" t="s">
        <f>=HYPERLINK("https://www.leilaoonline.net/lote/detalhe/299525", "veja o vídeo!! CITROEN/C3 90M TENDANCE; 2013/2014; PRETA; ALCO./GASOL. - FUNCIONANDO - IPVA 2025 OK")</f>
      </c>
      <c r="C43" s="4" t="inlineStr">
        <is>
          <t>Não vendido</t>
        </is>
      </c>
      <c r="D43" s="4" t="inlineStr">
        <is>
          <t>14</t>
        </is>
      </c>
      <c r="E43" s="5" t="inlineStr">
        <is>
          <t>19.500,00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=HYPERLINK("https://www.leilaoonline.net/lote/detalhe/299575", "105")</f>
      </c>
      <c r="B44" s="4" t="s">
        <f>=HYPERLINK("https://www.leilaoonline.net/lote/detalhe/299575", "TOYOTA HILUX SW4 SRV 4X4; 2008/2008; COR PRETA; DIESEL - FUNCIONANDO - IPVA 2025 OK")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43.750,00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=HYPERLINK("https://www.leilaoonline.net/lote/detalhe/299557", "110")</f>
      </c>
      <c r="B45" s="4" t="s">
        <f>=HYPERLINK("https://www.leilaoonline.net/lote/detalhe/299557", "TOYOTA/ETIOS HB XS; 2013/2013; PRATA; ALCO./GASOL. - FUNCIONANDO - IPVA 2025 OK")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21.500,00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=HYPERLINK("https://www.leilaoonline.net/lote/detalhe/299546", "115")</f>
      </c>
      <c r="B46" s="4" t="s">
        <f>=HYPERLINK("https://www.leilaoonline.net/lote/detalhe/299546", "veja o vídeo!! I/FIAT SIENA ELX; 2001/2001; VERDE; GASOLINA - FUNCIONANDO ")</f>
      </c>
      <c r="C46" s="4" t="inlineStr">
        <is>
          <t>Vendido</t>
        </is>
      </c>
      <c r="D46" s="4" t="inlineStr">
        <is>
          <t>5</t>
        </is>
      </c>
      <c r="E46" s="5" t="inlineStr">
        <is>
          <t>5.750,00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=HYPERLINK("https://www.leilaoonline.net/lote/detalhe/299538", "120")</f>
      </c>
      <c r="B47" s="4" t="s">
        <f>=HYPERLINK("https://www.leilaoonline.net/lote/detalhe/299538", "veja o vídeo!! NISSAN/KICKS SL CVT; 2018/2018; PRETA; ALCO./GASOL. - FUNCIONANDO - IPVA 2025 OK")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26.000,00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=HYPERLINK("https://www.leilaoonline.net/lote/detalhe/299526", "125")</f>
      </c>
      <c r="B48" s="4" t="s">
        <f>=HYPERLINK("https://www.leilaoonline.net/lote/detalhe/299526", "veja o vídeo!! HONDA/CITY EXL; 2022/2023; BRANCA; ALCO./GASOL. - FUNCIONANDO - IPVA 2025 OK")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41.750,00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=HYPERLINK("https://www.leilaoonline.net/lote/detalhe/299540", "130")</f>
      </c>
      <c r="B49" s="4" t="s">
        <f>=HYPERLINK("https://www.leilaoonline.net/lote/detalhe/299540", "veja o vídeo!! CHEV/PRISMA 1.4MT LT; 2014/2015; PRATA; ALCO./GASOL. - FUNCIONANDO")</f>
      </c>
      <c r="C49" s="4" t="inlineStr">
        <is>
          <t>Não vendido</t>
        </is>
      </c>
      <c r="D49" s="4" t="inlineStr">
        <is>
          <t>35</t>
        </is>
      </c>
      <c r="E49" s="5" t="inlineStr">
        <is>
          <t>27.250,00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=HYPERLINK("https://www.leilaoonline.net/lote/detalhe/299581", "135")</f>
      </c>
      <c r="B50" s="4" t="s">
        <f>=HYPERLINK("https://www.leilaoonline.net/lote/detalhe/299581", "veja o vídeo!! IVECOFIAT/DAILY3510 VAN1; 2002/2003; BRANCA; DIESEL - FUNCIONANDO")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28.250,00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=HYPERLINK("https://www.leilaoonline.net/lote/detalhe/299574", "140")</f>
      </c>
      <c r="B51" s="4" t="s">
        <f>=HYPERLINK("https://www.leilaoonline.net/lote/detalhe/299574", "veja o vídeo!! FIAT/DOBLO ESSENCE 7L E; 2019/2020; BRANCA; ALCO./GASOL.; C/ 7 LUGARES - FUNC. - IPVA 2025 OK")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24.500,00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=HYPERLINK("https://www.leilaoonline.net/lote/detalhe/299544", "145")</f>
      </c>
      <c r="B52" s="4" t="s">
        <f>=HYPERLINK("https://www.leilaoonline.net/lote/detalhe/299544", "veja o vídeo!! FORD/KA FLEX; 2010/2011; VERMELHA; ALCO./GASOL. - FUNCIONANDO - IPVA 2025 OK")</f>
      </c>
      <c r="C52" s="4" t="inlineStr">
        <is>
          <t>Não vendido</t>
        </is>
      </c>
      <c r="D52" s="4" t="inlineStr">
        <is>
          <t>9</t>
        </is>
      </c>
      <c r="E52" s="5" t="inlineStr">
        <is>
          <t>6.000,00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=HYPERLINK("https://www.leilaoonline.net/lote/detalhe/299543", "150")</f>
      </c>
      <c r="B53" s="4" t="s">
        <f>=HYPERLINK("https://www.leilaoonline.net/lote/detalhe/299543", "veja o vídeo!! CHEV/SPIN 1.8L MT LT; 2017/2018; BRANCA; ALCO./GASOL. - FUNCIONANDO")</f>
      </c>
      <c r="C53" s="4" t="inlineStr">
        <is>
          <t>Vendido</t>
        </is>
      </c>
      <c r="D53" s="4" t="inlineStr">
        <is>
          <t>2</t>
        </is>
      </c>
      <c r="E53" s="5" t="inlineStr">
        <is>
          <t>32.000,00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=HYPERLINK("https://www.leilaoonline.net/lote/detalhe/299549", "155")</f>
      </c>
      <c r="B54" s="4" t="s">
        <f>=HYPERLINK("https://www.leilaoonline.net/lote/detalhe/299549", "DAFRA/CITYCOM 300I; 2016/2017; PRETA; GASOLINA - NÃO FUNCIONA - IPVA 2025 OK")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=HYPERLINK("https://www.leilaoonline.net/lote/detalhe/299572", "160")</f>
      </c>
      <c r="B55" s="4" t="s">
        <f>=HYPERLINK("https://www.leilaoonline.net/lote/detalhe/299572", "veja o vídeo!! CHEV/ONIX PLUS 10TAT PR2; 2022/2023; BRANCA; ALCO./GASOL. - IPVA 2025 OK")</f>
      </c>
      <c r="C55" s="4" t="inlineStr">
        <is>
          <t>Não vendido</t>
        </is>
      </c>
      <c r="D55" s="4" t="inlineStr">
        <is>
          <t>18</t>
        </is>
      </c>
      <c r="E55" s="5" t="inlineStr">
        <is>
          <t>44.250,00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=HYPERLINK("https://www.leilaoonline.net/lote/detalhe/299562", "165")</f>
      </c>
      <c r="B56" s="4" t="s">
        <f>=HYPERLINK("https://www.leilaoonline.net/lote/detalhe/299562", "I/NISSAN SENTRA S; 2007/2008; PRETA; GASOLINA - FUNCIONANDO")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9.500,00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=HYPERLINK("https://www.leilaoonline.net/lote/detalhe/299561", "170")</f>
      </c>
      <c r="B57" s="4" t="s">
        <f>=HYPERLINK("https://www.leilaoonline.net/lote/detalhe/299561", "veja o vídeo!! I/TOYOTA HILUX CD4X2 SR; 2013/2013; PRETA; ALCO./GASOL. - FUNCIONANDO - IPVA 2025 OK")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39.750,00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=HYPERLINK("https://www.leilaoonline.net/lote/detalhe/299537", "175")</f>
      </c>
      <c r="B58" s="4" t="s">
        <f>=HYPERLINK("https://www.leilaoonline.net/lote/detalhe/299537", "veja o vídeo!! HYUNDAI/CRETA 16A ACTION; 2022/2023; PRATA; ALCO./GASOL. - FUNC. - IPVA 2025 OK - APROX. 26.000KM")</f>
      </c>
      <c r="C58" s="4" t="inlineStr">
        <is>
          <t>Não vendido</t>
        </is>
      </c>
      <c r="D58" s="4" t="inlineStr">
        <is>
          <t>25</t>
        </is>
      </c>
      <c r="E58" s="5" t="inlineStr">
        <is>
          <t>49.250,00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=HYPERLINK("https://www.leilaoonline.net/lote/detalhe/299571", "180")</f>
      </c>
      <c r="B59" s="4" t="s">
        <f>=HYPERLINK("https://www.leilaoonline.net/lote/detalhe/299571", "VW/GOL 1.6; ANO 2009/2010; COR BRANCA; COMB. ALCO./GASOL. - FUNCIONANDO - IPVA 2025 OK")</f>
      </c>
      <c r="C59" s="4" t="inlineStr">
        <is>
          <t>Não vendido</t>
        </is>
      </c>
      <c r="D59" s="4" t="inlineStr">
        <is>
          <t>11</t>
        </is>
      </c>
      <c r="E59" s="5" t="inlineStr">
        <is>
          <t>7.500,00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=HYPERLINK("https://www.leilaoonline.net/lote/detalhe/299551", "185")</f>
      </c>
      <c r="B60" s="4" t="s">
        <f>=HYPERLINK("https://www.leilaoonline.net/lote/detalhe/299551", "veja o vídeo!! HONDA/FIT LX CVT; 2014/2015; PRATA; ALCO./GASOL. - FUNCIONANDO - IPVA 2025 OK")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34.000,00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=HYPERLINK("https://www.leilaoonline.net/lote/detalhe/299570", "190")</f>
      </c>
      <c r="B61" s="4" t="s">
        <f>=HYPERLINK("https://www.leilaoonline.net/lote/detalhe/299570", "veja o vídeo!! CHEV/SPIN 1.8L AT LT; 2013/2014; PRETA; ALCO./GASOL. - FUNCIONANDO")</f>
      </c>
      <c r="C61" s="4" t="inlineStr">
        <is>
          <t>Não vendido</t>
        </is>
      </c>
      <c r="D61" s="4" t="inlineStr">
        <is>
          <t>6</t>
        </is>
      </c>
      <c r="E61" s="5" t="inlineStr">
        <is>
          <t>19.500,00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=HYPERLINK("https://www.leilaoonline.net/lote/detalhe/299569", "195")</f>
      </c>
      <c r="B62" s="4" t="s">
        <f>=HYPERLINK("https://www.leilaoonline.net/lote/detalhe/299569", "veja o vídeo!! I/BMW 320I; 2019/2020; PRETA; GASOLINA - FUNC. - FIPE APROX.: R$ 202.820,00")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160.000,00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=HYPERLINK("https://www.leilaoonline.net/lote/detalhe/299559", "200")</f>
      </c>
      <c r="B63" s="4" t="s">
        <f>=HYPERLINK("https://www.leilaoonline.net/lote/detalhe/299559", "veja o vídeo!! KIA/SPORTAGE; 2013/2014; BRANCA; ALCO./GASOL. - FUNCIONANDO - IPVA 2025 OK")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27.500,00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=HYPERLINK("https://www.leilaoonline.net/lote/detalhe/299539", "205")</f>
      </c>
      <c r="B64" s="4" t="s">
        <f>=HYPERLINK("https://www.leilaoonline.net/lote/detalhe/299539", "VW/NOVA SAVEIRO CE CABINE ESTENDIDA; 2014/2014; COR BRANCA; COMB. ALCO./GASOL. - FUNC. - IPVA 2025 OK")</f>
      </c>
      <c r="C64" s="4" t="inlineStr">
        <is>
          <t>Vendido</t>
        </is>
      </c>
      <c r="D64" s="4" t="inlineStr">
        <is>
          <t>42</t>
        </is>
      </c>
      <c r="E64" s="5" t="inlineStr">
        <is>
          <t>40.500,00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=HYPERLINK("https://www.leilaoonline.net/lote/detalhe/299577", "210")</f>
      </c>
      <c r="B65" s="4" t="s">
        <f>=HYPERLINK("https://www.leilaoonline.net/lote/detalhe/299577", "I/ROYAL ENFIELD HIMALAYA; 2021/2022; CINZA; GASOLINA - NÃO FUNCIONA - IPVA 2025 OK")</f>
      </c>
      <c r="C65" s="4" t="inlineStr">
        <is>
          <t>Não vendido</t>
        </is>
      </c>
      <c r="D65" s="4" t="inlineStr">
        <is>
          <t>4</t>
        </is>
      </c>
      <c r="E65" s="5" t="inlineStr">
        <is>
          <t>3.750,00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=HYPERLINK("https://www.leilaoonline.net/lote/detalhe/299563", "215")</f>
      </c>
      <c r="B66" s="4" t="s">
        <f>=HYPERLINK("https://www.leilaoonline.net/lote/detalhe/299563", "PEUGEOT/208 GRIFFE A; 2013/2014; PRETA; ALCO./GASOL. - FUNCIONANDO")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15.500,00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=HYPERLINK("https://www.leilaoonline.net/lote/detalhe/299580", "220")</f>
      </c>
      <c r="B67" s="4" t="s">
        <f>=HYPERLINK("https://www.leilaoonline.net/lote/detalhe/299580", "veja o vídeo!! I/M.BENZ C 180 CGI; 2010/2011; CINZA; GASOLINA - FUNCIONANDO - IPVA 2025 OK")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20.750,00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=HYPERLINK("https://www.leilaoonline.net/lote/detalhe/299585", "225")</f>
      </c>
      <c r="B68" s="4" t="s">
        <f>=HYPERLINK("https://www.leilaoonline.net/lote/detalhe/299585", "CHEVROLET SPIN LS; 2021/2021; PRATA; ALCO./GASOL. - FUNCIONANDO - IPVA 2025 OK")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=HYPERLINK("https://www.leilaoonline.net/lote/detalhe/299548", "230")</f>
      </c>
      <c r="B69" s="4" t="s">
        <f>=HYPERLINK("https://www.leilaoonline.net/lote/detalhe/299548", "CHEV/SPIN 1.8L AT LT; 2014/2015; PRETA; ALCO./GASOL. - FUNCIONANDO - IPVA 2025 OK")</f>
      </c>
      <c r="C69" s="4" t="inlineStr">
        <is>
          <t>Não vendido</t>
        </is>
      </c>
      <c r="D69" s="4" t="inlineStr">
        <is>
          <t>6</t>
        </is>
      </c>
      <c r="E69" s="5" t="inlineStr">
        <is>
          <t>17.500,00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=HYPERLINK("https://www.leilaoonline.net/lote/detalhe/299556", "235")</f>
      </c>
      <c r="B70" s="4" t="s">
        <f>=HYPERLINK("https://www.leilaoonline.net/lote/detalhe/299556", "veja o vídeo!! FIAT/DUCATO MAXI; 2001/2002; BRANCA; DIESEL - FUNCIONANDO")</f>
      </c>
      <c r="C70" s="4" t="inlineStr">
        <is>
          <t>Não vendido</t>
        </is>
      </c>
      <c r="D70" s="4" t="inlineStr">
        <is>
          <t>23</t>
        </is>
      </c>
      <c r="E70" s="5" t="inlineStr">
        <is>
          <t>26.000,00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=HYPERLINK("https://www.leilaoonline.net/lote/detalhe/299576", "240")</f>
      </c>
      <c r="B71" s="4" t="s">
        <f>=HYPERLINK("https://www.leilaoonline.net/lote/detalhe/299576", "JINBEI M35; ANO 2010/2010; COR BRANCA; COMB. GASOLINA - FUNCIONANDO - IPVA 2025 OK")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=HYPERLINK("https://www.leilaoonline.net/lote/detalhe/299586", "245")</f>
      </c>
      <c r="B72" s="4" t="s">
        <f>=HYPERLINK("https://www.leilaoonline.net/lote/detalhe/299586", "FIAT/DUCATO COMBINATO; ANO 2001; SUCATA - FIM DE VIDA ÚTIL, SEM DIREITO A DOCUMENTO")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7.000,00</t>
        </is>
      </c>
      <c r="F7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2026-05-14T04:25:53.00Z</dcterms:created>
  <dc:creator>Tellks Tecnologia</dc:creator>
  <cp:revision>0</cp:revision>
</cp:coreProperties>
</file>