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 MÁQUINAS PESADAS, CARROS, CAMINHÕES E IMPLEMENTOS  AGRÍCOLAS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22/10/2025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=HYPERLINK("https://www.leilaoonline.net/lote/detalhe/301922", "900")</f>
      </c>
      <c r="B11" s="4" t="s">
        <f>=HYPERLINK("https://www.leilaoonline.net/lote/detalhe/301922", "PÁ CARREGADEIRA KOMATSU  MOD.WA-380 /209 - ano 2009 - SEM TORQUE - COM MOTOR CUMMINS ELETRÔNICO")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=HYPERLINK("https://www.leilaoonline.net/lote/detalhe/301926", "901")</f>
      </c>
      <c r="B12" s="4" t="s">
        <f>=HYPERLINK("https://www.leilaoonline.net/lote/detalhe/301926", "[ VÍDEO ] PICADOR FLORESTAL FEZER MÓVEL ANO 2013 - Aprox. 1.000 HORAS - (POUCO USO)")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400.000,00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=HYPERLINK("https://www.leilaoonline.net/lote/detalhe/301932", "902")</f>
      </c>
      <c r="B13" s="4" t="s">
        <f>=HYPERLINK("https://www.leilaoonline.net/lote/detalhe/301932", "Escavadeira Volvo EC 240B.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=HYPERLINK("https://www.leilaoonline.net/lote/detalhe/302002", "905")</f>
      </c>
      <c r="B14" s="4" t="s">
        <f>=HYPERLINK("https://www.leilaoonline.net/lote/detalhe/302002", "TRATOR NEW HOLLAND MOD. T7 180 ANO 2015  - no estado")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135.000,00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=HYPERLINK("https://www.leilaoonline.net/lote/detalhe/301947", "906")</f>
      </c>
      <c r="B15" s="4" t="s">
        <f>=HYPERLINK("https://www.leilaoonline.net/lote/detalhe/301947", "TRATOR FORD ano 1985  MOD. 6610")</f>
      </c>
      <c r="C15" s="4" t="inlineStr">
        <is>
          <t>Lote retirado</t>
        </is>
      </c>
      <c r="D15" s="4" t="inlineStr">
        <is>
          <t>0</t>
        </is>
      </c>
      <c r="E15" s="5" t="inlineStr">
        <is>
          <t>51.000,00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=HYPERLINK("https://www.leilaoonline.net/lote/detalhe/301920", "907")</f>
      </c>
      <c r="B16" s="4" t="s">
        <f>=HYPERLINK("https://www.leilaoonline.net/lote/detalhe/301920", "[ VÍDEO ] Escavadeira Volvo Ec 220D Ano 2015 Operacional.")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290.000,00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=HYPERLINK("https://www.leilaoonline.net/lote/detalhe/301931", "910")</f>
      </c>
      <c r="B17" s="4" t="s">
        <f>=HYPERLINK("https://www.leilaoonline.net/lote/detalhe/301931", "ESCAVADEIRA CATERPILLAR MOD. 320GC ANO 2021 4 CILINDROS -  1.000 HRS APROX. -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450.000,00</t>
        </is>
      </c>
      <c r="F17" s="4" t="inlineStr">
        <is>
          <t>2000.00</t>
        </is>
      </c>
    </row>
    <row collapsed="false" customFormat="false" customHeight="false" hidden="false" ht="12.1" outlineLevel="0" r="18">
      <c r="A18" s="5" t="s">
        <f>=HYPERLINK("https://www.leilaoonline.net/lote/detalhe/301921", "911")</f>
      </c>
      <c r="B18" s="4" t="s">
        <f>=HYPERLINK("https://www.leilaoonline.net/lote/detalhe/301921", "[ VÍDEO ] PÁ CARREGADEIRA KOMATSU  MOD. WA-320   ANO 2007")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150.000,00</t>
        </is>
      </c>
      <c r="F18" s="4" t="inlineStr">
        <is>
          <t>10000.00</t>
        </is>
      </c>
    </row>
    <row collapsed="false" customFormat="false" customHeight="false" hidden="false" ht="12.1" outlineLevel="0" r="19">
      <c r="A19" s="5" t="s">
        <f>=HYPERLINK("https://www.leilaoonline.net/lote/detalhe/301924", "912")</f>
      </c>
      <c r="B19" s="4" t="s">
        <f>=HYPERLINK("https://www.leilaoonline.net/lote/detalhe/301924", "[ VÍDEO ] PÁ CARREGADEIRA MICHIGAN MOD. 55C ARTICULADA TRANSMISSÃO CLARCK DANA 22.000 - ANO APROX. 1995. BATERIA NOVA")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90.000,00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=HYPERLINK("https://www.leilaoonline.net/lote/detalhe/301923", "913")</f>
      </c>
      <c r="B20" s="4" t="s">
        <f>=HYPERLINK("https://www.leilaoonline.net/lote/detalhe/301923", "[ VÍDEO ] PÁ CARREGADEIRA MICHIGAN MOD. 55C ARTICULADA TRANSMISSÃO 18.000 - ANO APROX. 1995. BATERIA NOVA")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80.000,00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=HYPERLINK("https://www.leilaoonline.net/lote/detalhe/301945", "914")</f>
      </c>
      <c r="B21" s="4" t="s">
        <f>=HYPERLINK("https://www.leilaoonline.net/lote/detalhe/301945", "Rebocador Jacto RB30 Capacidade de 3000 kg")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=HYPERLINK("https://www.leilaoonline.net/lote/detalhe/301949", "915")</f>
      </c>
      <c r="B22" s="4" t="s">
        <f>=HYPERLINK("https://www.leilaoonline.net/lote/detalhe/301949", "CARROCERIA PRANCHA 2,50 X 5,60 MTS. (TRANSPORTE DE  MAQUINAS)")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8.500,00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=HYPERLINK("https://www.leilaoonline.net/lote/detalhe/301937", "1007")</f>
      </c>
      <c r="B23" s="4" t="s">
        <f>=HYPERLINK("https://www.leilaoonline.net/lote/detalhe/301937", " Fresadora – marca Zocca – com morsa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36.000,00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=HYPERLINK("https://www.leilaoonline.net/lote/detalhe/301993", "1008")</f>
      </c>
      <c r="B24" s="4" t="s">
        <f>=HYPERLINK("https://www.leilaoonline.net/lote/detalhe/301993", " Guincho Canarinho – todo revisado")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=HYPERLINK("https://www.leilaoonline.net/lote/detalhe/301936", "1009")</f>
      </c>
      <c r="B25" s="4" t="s">
        <f>=HYPERLINK("https://www.leilaoonline.net/lote/detalhe/301936", " Guindaste marca Madal – capacidade 07 Toneladas – com patola dianteira – lanças hidráulicas e giro para ambos os lados")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65.000,00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=HYPERLINK("https://www.leilaoonline.net/lote/detalhe/301986", "1010")</f>
      </c>
      <c r="B26" s="4" t="s">
        <f>=HYPERLINK("https://www.leilaoonline.net/lote/detalhe/301986", "EIXO  DIANTEIRO PARA TRATOR CASE W20")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4.200,00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=HYPERLINK("https://www.leilaoonline.net/lote/detalhe/301987", "1011")</f>
      </c>
      <c r="B27" s="4" t="s">
        <f>=HYPERLINK("https://www.leilaoonline.net/lote/detalhe/301987", "EIXO  DIANTEIRO PARA TRATOR CASE W20")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4.200,00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=HYPERLINK("https://www.leilaoonline.net/lote/detalhe/301988", "1012")</f>
      </c>
      <c r="B28" s="4" t="s">
        <f>=HYPERLINK("https://www.leilaoonline.net/lote/detalhe/301988", "EIXO DIANTEIRO MOD. 950")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4.200,00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=HYPERLINK("https://www.leilaoonline.net/lote/detalhe/301989", "1013")</f>
      </c>
      <c r="B29" s="4" t="s">
        <f>=HYPERLINK("https://www.leilaoonline.net/lote/detalhe/301989", "EIXO TRASEIRO MOD. 950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4.200,00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=HYPERLINK("https://www.leilaoonline.net/lote/detalhe/301990", "1014")</f>
      </c>
      <c r="B30" s="4" t="s">
        <f>=HYPERLINK("https://www.leilaoonline.net/lote/detalhe/301990", "TRASMISSÃO PARA  MOTONIVELADORA VOLVO")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20.000,00</t>
        </is>
      </c>
      <c r="F30" s="4" t="inlineStr">
        <is>
          <t>350.00</t>
        </is>
      </c>
    </row>
    <row collapsed="false" customFormat="false" customHeight="false" hidden="false" ht="12.1" outlineLevel="0" r="31">
      <c r="A31" s="5" t="s">
        <f>=HYPERLINK("https://www.leilaoonline.net/lote/detalhe/301991", "1015")</f>
      </c>
      <c r="B31" s="4" t="s">
        <f>=HYPERLINK("https://www.leilaoonline.net/lote/detalhe/301991", "TRANSMISSÃO MOD. L180")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18.000,00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=HYPERLINK("https://www.leilaoonline.net/lote/detalhe/301992", "1016")</f>
      </c>
      <c r="B32" s="4" t="s">
        <f>=HYPERLINK("https://www.leilaoonline.net/lote/detalhe/301992", "PÁ CARREGADEIRA  MICHIGAN  MOD. 55 ANO 1980 /ARTICULADA /TRANSMISSÃO CLARK/MOTOR M.BENZ - FUNCIONANDO")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108.000,00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=HYPERLINK("https://www.leilaoonline.net/lote/detalhe/301979", "2008")</f>
      </c>
      <c r="B33" s="4" t="s">
        <f>=HYPERLINK("https://www.leilaoonline.net/lote/detalhe/301979", "Reboque marca Rodofort Ano 2010 – comprimento – 15 metros")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40.000,00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=HYPERLINK("https://www.leilaoonline.net/lote/detalhe/301946", "3000")</f>
      </c>
      <c r="B34" s="4" t="s">
        <f>=HYPERLINK("https://www.leilaoonline.net/lote/detalhe/301946", "GM/CHEVROLET D10 ANO 1979/1979 - COR AZUL - DIESEL - COM BAÚ REFRIGERADO")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31.000,00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=HYPERLINK("https://www.leilaoonline.net/lote/detalhe/301939", "3001")</f>
      </c>
      <c r="B35" s="4" t="s">
        <f>=HYPERLINK("https://www.leilaoonline.net/lote/detalhe/301939", "FORD/F75 ANO 1975/1975 - GASOLINA/COR VERMELHA")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18.000,00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=HYPERLINK("https://www.leilaoonline.net/lote/detalhe/302005", "3002")</f>
      </c>
      <c r="B36" s="4" t="s">
        <f>=HYPERLINK("https://www.leilaoonline.net/lote/detalhe/302005", "[ VÍDEO ] L200 TRITON SPO GL. DIESEL. ANO 20/21")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90.000,00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=HYPERLINK("https://www.leilaoonline.net/lote/detalhe/301944", "3003")</f>
      </c>
      <c r="B37" s="4" t="s">
        <f>=HYPERLINK("https://www.leilaoonline.net/lote/detalhe/301944", "FORD RANGER XLT, MOTOR DIESEL 2.8. ANO 2002")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30.000,00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=HYPERLINK("https://www.leilaoonline.net/lote/detalhe/301984", "3007")</f>
      </c>
      <c r="B38" s="4" t="s">
        <f>=HYPERLINK("https://www.leilaoonline.net/lote/detalhe/301984", "BAÚ REFRIGERADO PARA CAMINHONETE")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5.500,00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=HYPERLINK("https://www.leilaoonline.net/lote/detalhe/301994", "3009")</f>
      </c>
      <c r="B39" s="4" t="s">
        <f>=HYPERLINK("https://www.leilaoonline.net/lote/detalhe/301994", "TAMPA TRASEIRA PARA F1000  E TAMPA DO BAÚ DE CARROCERIA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580,00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=HYPERLINK("https://www.leilaoonline.net/lote/detalhe/301997", "3010")</f>
      </c>
      <c r="B40" s="4" t="s">
        <f>=HYPERLINK("https://www.leilaoonline.net/lote/detalhe/301997", "GM/CHEVROLET D20 - ANO 1986/1986 - DIESEL -COR BEGE ")</f>
      </c>
      <c r="C40" s="4" t="inlineStr">
        <is>
          <t>Lote retirado</t>
        </is>
      </c>
      <c r="D40" s="4" t="inlineStr">
        <is>
          <t>0</t>
        </is>
      </c>
      <c r="E40" s="5" t="inlineStr">
        <is>
          <t>35.000,00</t>
        </is>
      </c>
      <c r="F40" s="4" t="inlineStr">
        <is>
          <t>350.00</t>
        </is>
      </c>
    </row>
    <row collapsed="false" customFormat="false" customHeight="false" hidden="false" ht="12.1" outlineLevel="0" r="41">
      <c r="A41" s="5" t="s">
        <f>=HYPERLINK("https://www.leilaoonline.net/lote/detalhe/301998", "3012")</f>
      </c>
      <c r="B41" s="4" t="s">
        <f>=HYPERLINK("https://www.leilaoonline.net/lote/detalhe/301998", "GAIOLA PARA CAMINHÃO ( PLANIO DE CANA)")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8.000,00</t>
        </is>
      </c>
      <c r="F41" s="4" t="inlineStr">
        <is>
          <t>350.00</t>
        </is>
      </c>
    </row>
    <row collapsed="false" customFormat="false" customHeight="false" hidden="false" ht="12.1" outlineLevel="0" r="42">
      <c r="A42" s="5" t="s">
        <f>=HYPERLINK("https://www.leilaoonline.net/lote/detalhe/301999", "3013")</f>
      </c>
      <c r="B42" s="4" t="s">
        <f>=HYPERLINK("https://www.leilaoonline.net/lote/detalhe/301999", "ENSILADEIRA COM MOTOR DIESEL")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4.900,00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=HYPERLINK("https://www.leilaoonline.net/lote/detalhe/302000", "3014")</f>
      </c>
      <c r="B43" s="4" t="s">
        <f>=HYPERLINK("https://www.leilaoonline.net/lote/detalhe/302000", "CâMBIO")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=HYPERLINK("https://www.leilaoonline.net/lote/detalhe/302001", "3015")</f>
      </c>
      <c r="B44" s="4" t="s">
        <f>=HYPERLINK("https://www.leilaoonline.net/lote/detalhe/302001", "02 UN. RODAS COM PNEIS BONS- 235/75/15( (PARA F-100)")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850,00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=HYPERLINK("https://www.leilaoonline.net/lote/detalhe/301941", "5000")</f>
      </c>
      <c r="B45" s="4" t="s">
        <f>=HYPERLINK("https://www.leilaoonline.net/lote/detalhe/301941", "PULVERIZADOR STARA MOD. FÊNIX 3000 - ANO 2008")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=HYPERLINK("https://www.leilaoonline.net/lote/detalhe/301933", "5001")</f>
      </c>
      <c r="B46" s="4" t="s">
        <f>=HYPERLINK("https://www.leilaoonline.net/lote/detalhe/301933", "PULVERIZADOR JACTO MOD. UNIPORT 2030 CANAVIEIRO  ANO 2021 MODELO 2022 - BARRA 24 METROS / SENSOR DE BARRA BUZAGRO / GPS/PILOTO AUTOMATICO/BITOLA HIDRÁULICA")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500.000,00</t>
        </is>
      </c>
      <c r="F46" s="4" t="inlineStr">
        <is>
          <t>10000.00</t>
        </is>
      </c>
    </row>
    <row collapsed="false" customFormat="false" customHeight="false" hidden="false" ht="12.1" outlineLevel="0" r="47">
      <c r="A47" s="5" t="s">
        <f>=HYPERLINK("https://www.leilaoonline.net/lote/detalhe/301948", "5002")</f>
      </c>
      <c r="B47" s="4" t="s">
        <f>=HYPERLINK("https://www.leilaoonline.net/lote/detalhe/301948", "COLHEITADEIRA JOHN DEERE MOD. 1550 ANO 2004  - PLATAFORMA 23 PÉS MOD. 323")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150.000,00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=HYPERLINK("https://www.leilaoonline.net/lote/detalhe/301943", "5003")</f>
      </c>
      <c r="B48" s="4" t="s">
        <f>=HYPERLINK("https://www.leilaoonline.net/lote/detalhe/301943", "APROX. 48 RODAS R1.100 ( 45KG CADA ) - TOTAL DE PESO 2.160 KG")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4.000,00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=HYPERLINK("https://www.leilaoonline.net/lote/detalhe/301934", "5004")</f>
      </c>
      <c r="B49" s="4" t="s">
        <f>=HYPERLINK("https://www.leilaoonline.net/lote/detalhe/301934", "PULVERIZADOR MONTANA MOD. RANGER 2000 ANO 2004")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15.000,00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=HYPERLINK("https://www.leilaoonline.net/lote/detalhe/301940", "5005")</f>
      </c>
      <c r="B50" s="4" t="s">
        <f>=HYPERLINK("https://www.leilaoonline.net/lote/detalhe/301940", "DISTRIBUIDOR DE CANA  DMB MOD. DCP 5000 ANO 2016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=HYPERLINK("https://www.leilaoonline.net/lote/detalhe/301985", "5006")</f>
      </c>
      <c r="B51" s="4" t="s">
        <f>=HYPERLINK("https://www.leilaoonline.net/lote/detalhe/301985", "TRANSBORDO SANTAL ANO 2012 - CAPAC. 12TON. COM PNEUS/ NO ESTADO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35.000,00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=HYPERLINK("https://www.leilaoonline.net/lote/detalhe/302003", "5007")</f>
      </c>
      <c r="B52" s="4" t="s">
        <f>=HYPERLINK("https://www.leilaoonline.net/lote/detalhe/302003", "TRANSBORDO SANTAL VT12TON ANO 2011 - NO ESTADO")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38.000,00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=HYPERLINK("https://www.leilaoonline.net/lote/detalhe/302004", "5008")</f>
      </c>
      <c r="B53" s="4" t="s">
        <f>=HYPERLINK("https://www.leilaoonline.net/lote/detalhe/302004", "DESENLEIRADOR DE CANA DMB 3 LINHAS DE 1,5 MTS. - NO ESTADO")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6.500,00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=HYPERLINK("https://www.leilaoonline.net/lote/detalhe/301996", "5009")</f>
      </c>
      <c r="B54" s="4" t="s">
        <f>=HYPERLINK("https://www.leilaoonline.net/lote/detalhe/301996", "3 JOGOS DE SAPATAS SEMI REBOQUE CANAVIEIRO 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3.000,00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=HYPERLINK("https://www.leilaoonline.net/lote/detalhe/301925", "5010")</f>
      </c>
      <c r="B55" s="4" t="s">
        <f>=HYPERLINK("https://www.leilaoonline.net/lote/detalhe/301925", "[ VÍDEOS ] Plantadeira Jumil 04 linhas.  Pouco uso.  Muito conservada.  Pronta para uso . Revisada.  Entrelinhas regulada para 70 centímetros. Ano 1987")</f>
      </c>
      <c r="C55" s="4" t="inlineStr">
        <is>
          <t>Lote retirado</t>
        </is>
      </c>
      <c r="D55" s="4" t="inlineStr">
        <is>
          <t>1</t>
        </is>
      </c>
      <c r="E55" s="5" t="inlineStr">
        <is>
          <t>4.000,00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=HYPERLINK("https://www.leilaoonline.net/lote/detalhe/301983", "5015")</f>
      </c>
      <c r="B56" s="4" t="s">
        <f>=HYPERLINK("https://www.leilaoonline.net/lote/detalhe/301983", "GRADE TATU 24/28")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11.000,00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=HYPERLINK("https://www.leilaoonline.net/lote/detalhe/301935", "5021")</f>
      </c>
      <c r="B57" s="4" t="s">
        <f>=HYPERLINK("https://www.leilaoonline.net/lote/detalhe/301935", "Motor John Deere 3.9")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21.000,00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=HYPERLINK("https://www.leilaoonline.net/lote/detalhe/301918", "5022")</f>
      </c>
      <c r="B58" s="4" t="s">
        <f>=HYPERLINK("https://www.leilaoonline.net/lote/detalhe/301918", " Kit caixa de peneira e bandejão. Marca New Holland. Para colheitadeira tc 59. Em bom estado de conservação")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=HYPERLINK("https://www.leilaoonline.net/lote/detalhe/301995", "5023")</f>
      </c>
      <c r="B59" s="4" t="s">
        <f>=HYPERLINK("https://www.leilaoonline.net/lote/detalhe/301995", "[ VÍDEOS ] 02 PLANTADEIRAS TATU ANO 2011  09 LINHAS CADA ( TOTAL 18 LINHAS ( espaçamento 45cm) - COM TANDER) DISCO FACÃO /TANQUE INOCULANTE")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145.000,00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=HYPERLINK("https://www.leilaoonline.net/lote/detalhe/301942", "5024")</f>
      </c>
      <c r="B60" s="4" t="s">
        <f>=HYPERLINK("https://www.leilaoonline.net/lote/detalhe/301942", "SEMEADORA  MARCA METASA  ANO 2004  - 27 LINHAS - REVISADA ( NO ESTADO)")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68.000,00</t>
        </is>
      </c>
      <c r="F60" s="4" t="inlineStr">
        <is>
          <t>350.00</t>
        </is>
      </c>
    </row>
    <row collapsed="false" customFormat="false" customHeight="false" hidden="false" ht="12.1" outlineLevel="0" r="61">
      <c r="A61" s="5" t="s">
        <f>=HYPERLINK("https://www.leilaoonline.net/lote/detalhe/301938", "5026")</f>
      </c>
      <c r="B61" s="4" t="s">
        <f>=HYPERLINK("https://www.leilaoonline.net/lote/detalhe/301938", "PLANTADEIRA BALDAN 9 LINHAS ANO 2012 MICRON DE 600L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45.000,00</t>
        </is>
      </c>
      <c r="F61" s="4" t="inlineStr">
        <is>
          <t>400.00</t>
        </is>
      </c>
    </row>
    <row collapsed="false" customFormat="false" customHeight="false" hidden="false" ht="12.1" outlineLevel="0" r="62">
      <c r="A62" s="5" t="s">
        <f>=HYPERLINK("https://www.leilaoonline.net/lote/detalhe/301927", "5027")</f>
      </c>
      <c r="B62" s="4" t="s">
        <f>=HYPERLINK("https://www.leilaoonline.net/lote/detalhe/301927", " Plantadeira Tatu ultra Ano 2008 12 linhas de 50 cm")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35.000,00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=HYPERLINK("https://www.leilaoonline.net/lote/detalhe/301929", "5028")</f>
      </c>
      <c r="B63" s="4" t="s">
        <f>=HYPERLINK("https://www.leilaoonline.net/lote/detalhe/301929", " Plantadeira Tatu Modelo PST3 Ano 2004")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25.000,00</t>
        </is>
      </c>
      <c r="F63" s="4" t="inlineStr">
        <is>
          <t>350.00</t>
        </is>
      </c>
    </row>
    <row collapsed="false" customFormat="false" customHeight="false" hidden="false" ht="12.1" outlineLevel="0" r="64">
      <c r="A64" s="5" t="s">
        <f>=HYPERLINK("https://www.leilaoonline.net/lote/detalhe/301928", "5029")</f>
      </c>
      <c r="B64" s="4" t="s">
        <f>=HYPERLINK("https://www.leilaoonline.net/lote/detalhe/301928", " Plantadeira Metasa Ano 2003 9 linhas Rodado duplo Somente botinhas")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22.000,00</t>
        </is>
      </c>
      <c r="F64" s="4" t="inlineStr">
        <is>
          <t>350.00</t>
        </is>
      </c>
    </row>
    <row collapsed="false" customFormat="false" customHeight="false" hidden="false" ht="12.1" outlineLevel="0" r="65">
      <c r="A65" s="5" t="s">
        <f>=HYPERLINK("https://www.leilaoonline.net/lote/detalhe/301930", "5030")</f>
      </c>
      <c r="B65" s="4" t="s">
        <f>=HYPERLINK("https://www.leilaoonline.net/lote/detalhe/301930", " 02 unidades - Reservatorio 1.000 litros - no estado")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=HYPERLINK("https://www.leilaoonline.net/lote/detalhe/301972", "6060")</f>
      </c>
      <c r="B66" s="4" t="s">
        <f>=HYPERLINK("https://www.leilaoonline.net/lote/detalhe/301972", " Motor de popa Suzuki de 40hp")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2.000,00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=HYPERLINK("https://www.leilaoonline.net/lote/detalhe/301970", "6061")</f>
      </c>
      <c r="B67" s="4" t="s">
        <f>=HYPERLINK("https://www.leilaoonline.net/lote/detalhe/301970", " Peça de trator valtra valmet, lateral corneta completa com carcaça, eixos, engrenagens, cubos, e sistema de freios")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4.000,00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=HYPERLINK("https://www.leilaoonline.net/lote/detalhe/301971", "6062")</f>
      </c>
      <c r="B68" s="4" t="s">
        <f>=HYPERLINK("https://www.leilaoonline.net/lote/detalhe/301971", " motor  vw 2.3 preparado para aeronaves ou carros de competição,  tem 2.300 cilindradas e 2 velas por cilindros")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9.500,00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=HYPERLINK("https://www.leilaoonline.net/lote/detalhe/301958", "6063")</f>
      </c>
      <c r="B69" s="4" t="s">
        <f>=HYPERLINK("https://www.leilaoonline.net/lote/detalhe/301958", " lote de pecas de irrigação,  com conexões de linha, registros e 2 canhões proagro modelo 2.700")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1.500,00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=HYPERLINK("https://www.leilaoonline.net/lote/detalhe/301957", "6064")</f>
      </c>
      <c r="B70" s="4" t="s">
        <f>=HYPERLINK("https://www.leilaoonline.net/lote/detalhe/301957", " motor  estacionário  marca yanmar modelo B10")</f>
      </c>
      <c r="C70" s="4" t="inlineStr">
        <is>
          <t>Lote retirado</t>
        </is>
      </c>
      <c r="D70" s="4" t="inlineStr">
        <is>
          <t>0</t>
        </is>
      </c>
      <c r="E70" s="5" t="inlineStr">
        <is>
          <t>1.500,00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=HYPERLINK("https://www.leilaoonline.net/lote/detalhe/301956", "6065")</f>
      </c>
      <c r="B71" s="4" t="s">
        <f>=HYPERLINK("https://www.leilaoonline.net/lote/detalhe/301956", " Varredeira mecanica de 6m³ com motor próprio")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250.000,00</t>
        </is>
      </c>
      <c r="F71" s="4" t="inlineStr">
        <is>
          <t>2000.00</t>
        </is>
      </c>
    </row>
    <row collapsed="false" customFormat="false" customHeight="false" hidden="false" ht="12.1" outlineLevel="0" r="72">
      <c r="A72" s="5" t="s">
        <f>=HYPERLINK("https://www.leilaoonline.net/lote/detalhe/301961", "6068")</f>
      </c>
      <c r="B72" s="4" t="s">
        <f>=HYPERLINK("https://www.leilaoonline.net/lote/detalhe/301961", " Carbureteira automática grande")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400,00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=HYPERLINK("https://www.leilaoonline.net/lote/detalhe/301951", "6069")</f>
      </c>
      <c r="B73" s="4" t="s">
        <f>=HYPERLINK("https://www.leilaoonline.net/lote/detalhe/301951", " 02 pistões hidráulicos de levante da plataforma da colheitadeira Massey Ferguson ou Ideal")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2.000,00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=HYPERLINK("https://www.leilaoonline.net/lote/detalhe/301955", "6070")</f>
      </c>
      <c r="B74" s="4" t="s">
        <f>=HYPERLINK("https://www.leilaoonline.net/lote/detalhe/301955", " Pára-choque de trator Valtra Valmet")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=HYPERLINK("https://www.leilaoonline.net/lote/detalhe/301974", "6071")</f>
      </c>
      <c r="B75" s="4" t="s">
        <f>=HYPERLINK("https://www.leilaoonline.net/lote/detalhe/301974", " Par de pneus traseiros da colheitadeira JD 1175, completo com aros, camara e pneus 10.5x18")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3.800,00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=HYPERLINK("https://www.leilaoonline.net/lote/detalhe/301953", "6072")</f>
      </c>
      <c r="B76" s="4" t="s">
        <f>=HYPERLINK("https://www.leilaoonline.net/lote/detalhe/301953", " Par de rodas militares completo com aro. Serve em caminhões e tratores, com camaras e pneus 15.5x18")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2.000,00</t>
        </is>
      </c>
      <c r="F76" s="4" t="inlineStr">
        <is>
          <t>250.00</t>
        </is>
      </c>
    </row>
    <row collapsed="false" customFormat="false" customHeight="false" hidden="false" ht="12.1" outlineLevel="0" r="77">
      <c r="A77" s="5" t="s">
        <f>=HYPERLINK("https://www.leilaoonline.net/lote/detalhe/301962", "6073")</f>
      </c>
      <c r="B77" s="4" t="s">
        <f>=HYPERLINK("https://www.leilaoonline.net/lote/detalhe/301962", " Unidade hidráulica contendo, reservatorio, comando hidráulico, bomba hidráulica e 2 pistões hidráulicos")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1.500,00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=HYPERLINK("https://www.leilaoonline.net/lote/detalhe/301967", "6075")</f>
      </c>
      <c r="B78" s="4" t="s">
        <f>=HYPERLINK("https://www.leilaoonline.net/lote/detalhe/301967", " Bomba modelo caracol de alta vazão. Saida de 6 polegadas")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=HYPERLINK("https://www.leilaoonline.net/lote/detalhe/301954", "6076")</f>
      </c>
      <c r="B79" s="4" t="s">
        <f>=HYPERLINK("https://www.leilaoonline.net/lote/detalhe/301954", " Lote contendo 02 centros de rodas originais valtra A850, (servível em outros modelos), 01 kit de peso meia lua para Massey Ferguson, 04 pesos originais Valtra 685 e 03 pesos dianteiros do trator Malves")</f>
      </c>
      <c r="C79" s="4" t="inlineStr">
        <is>
          <t>Lote retirado</t>
        </is>
      </c>
      <c r="D79" s="4" t="inlineStr">
        <is>
          <t>0</t>
        </is>
      </c>
      <c r="E79" s="5" t="inlineStr">
        <is>
          <t>4.300,00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=HYPERLINK("https://www.leilaoonline.net/lote/detalhe/301952", "6079")</f>
      </c>
      <c r="B80" s="4" t="s">
        <f>=HYPERLINK("https://www.leilaoonline.net/lote/detalhe/301952", " Pneu 18.4.30")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=HYPERLINK("https://www.leilaoonline.net/lote/detalhe/301964", "6080")</f>
      </c>
      <c r="B81" s="4" t="s">
        <f>=HYPERLINK("https://www.leilaoonline.net/lote/detalhe/301964", " Reservatorio plástico original do pulverizador Jacto Arbus 2000")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1.500,00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=HYPERLINK("https://www.leilaoonline.net/lote/detalhe/301960", "6081")</f>
      </c>
      <c r="B82" s="4" t="s">
        <f>=HYPERLINK("https://www.leilaoonline.net/lote/detalhe/301960", " Roda original do Trator Valtra 785, completa com aro, camara e pneu pirelli 18.8.30")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1.500,00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=HYPERLINK("https://www.leilaoonline.net/lote/detalhe/301969", "6082")</f>
      </c>
      <c r="B83" s="4" t="s">
        <f>=HYPERLINK("https://www.leilaoonline.net/lote/detalhe/301969", "  Arado de 3 aivecas reversível no pistão hidráulico")</f>
      </c>
      <c r="C83" s="4" t="inlineStr">
        <is>
          <t>Lote retirado</t>
        </is>
      </c>
      <c r="D83" s="4" t="inlineStr">
        <is>
          <t>0</t>
        </is>
      </c>
      <c r="E83" s="5" t="inlineStr">
        <is>
          <t>7.500,00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=HYPERLINK("https://www.leilaoonline.net/lote/detalhe/301968", "6083")</f>
      </c>
      <c r="B84" s="4" t="s">
        <f>=HYPERLINK("https://www.leilaoonline.net/lote/detalhe/301968", " Pulverizador Condor de 800 litros com bomba JP75. Sem uso")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12.000,00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=HYPERLINK("https://www.leilaoonline.net/lote/detalhe/301959", "6084")</f>
      </c>
      <c r="B85" s="4" t="s">
        <f>=HYPERLINK("https://www.leilaoonline.net/lote/detalhe/301959", " Grade frontal de parachoques de tratores")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80,00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=HYPERLINK("https://www.leilaoonline.net/lote/detalhe/301966", "6086")</f>
      </c>
      <c r="B86" s="4" t="s">
        <f>=HYPERLINK("https://www.leilaoonline.net/lote/detalhe/301966", " 02 unidades Suporte de paralama para trofor Ford linha 600, 610 e 630,")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400,00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=HYPERLINK("https://www.leilaoonline.net/lote/detalhe/301950", "6087")</f>
      </c>
      <c r="B87" s="4" t="s">
        <f>=HYPERLINK("https://www.leilaoonline.net/lote/detalhe/301950", " Extensor Volute para adaptar em turbina de pulverizadores natali, k.o ou fmc")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400,00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=HYPERLINK("https://www.leilaoonline.net/lote/detalhe/301963", "6088")</f>
      </c>
      <c r="B88" s="4" t="s">
        <f>=HYPERLINK("https://www.leilaoonline.net/lote/detalhe/301963", " Redutor de engrenagens retirado de uma roçadeira")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1.500,00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=HYPERLINK("https://www.leilaoonline.net/lote/detalhe/301965", "6090")</f>
      </c>
      <c r="B89" s="4" t="s">
        <f>=HYPERLINK("https://www.leilaoonline.net/lote/detalhe/301965", " Pneu com roda traseira original retirada de trator Valtra A850 (servível em outrosmodelos), completa com aro presilhas duplas, camara e pneu marca Fate, medida 18.4.30")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2.000,00</t>
        </is>
      </c>
      <c r="F89" s="4" t="inlineStr">
        <is>
          <t>250.00</t>
        </is>
      </c>
    </row>
    <row collapsed="false" customFormat="false" customHeight="false" hidden="false" ht="12.1" outlineLevel="0" r="90">
      <c r="A90" s="5" t="s">
        <f>=HYPERLINK("https://www.leilaoonline.net/lote/detalhe/301978", "6091")</f>
      </c>
      <c r="B90" s="4" t="s">
        <f>=HYPERLINK("https://www.leilaoonline.net/lote/detalhe/301978", " Plantadeira SEM USO. PST PLUS FLEX de 7 linhas PANTOGRÁFICA. Modificada com kits de melhorias instalados. Veja especificações")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130.000,00</t>
        </is>
      </c>
      <c r="F90" s="4" t="inlineStr">
        <is>
          <t>2000.00</t>
        </is>
      </c>
    </row>
    <row collapsed="false" customFormat="false" customHeight="false" hidden="false" ht="12.1" outlineLevel="0" r="91">
      <c r="A91" s="5" t="s">
        <f>=HYPERLINK("https://www.leilaoonline.net/lote/detalhe/301973", "6092")</f>
      </c>
      <c r="B91" s="4" t="s">
        <f>=HYPERLINK("https://www.leilaoonline.net/lote/detalhe/301973", "Bomba roda d'água , Rochfer")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3.500,00</t>
        </is>
      </c>
      <c r="F91" s="4" t="inlineStr">
        <is>
          <t>250.00</t>
        </is>
      </c>
    </row>
    <row collapsed="false" customFormat="false" customHeight="false" hidden="false" ht="12.1" outlineLevel="0" r="92">
      <c r="A92" s="5" t="s">
        <f>=HYPERLINK("https://www.leilaoonline.net/lote/detalhe/301975", "6093")</f>
      </c>
      <c r="B92" s="4" t="s">
        <f>=HYPERLINK("https://www.leilaoonline.net/lote/detalhe/301975", "Cabine de caminhão Dodge D750")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8.000,00</t>
        </is>
      </c>
      <c r="F92" s="4" t="inlineStr">
        <is>
          <t>500.00</t>
        </is>
      </c>
    </row>
    <row collapsed="false" customFormat="false" customHeight="false" hidden="false" ht="12.1" outlineLevel="0" r="93">
      <c r="A93" s="5" t="s">
        <f>=HYPERLINK("https://www.leilaoonline.net/lote/detalhe/301976", "6094")</f>
      </c>
      <c r="B93" s="4" t="s">
        <f>=HYPERLINK("https://www.leilaoonline.net/lote/detalhe/301976", "Roçadeira kamaq tipo falcon 13. Ccom 2 caixas de engrenagens. Cabeçalho de deslocamento lateral rápido.")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19.000,00</t>
        </is>
      </c>
      <c r="F93" s="4" t="inlineStr">
        <is>
          <t>500.00</t>
        </is>
      </c>
    </row>
    <row collapsed="false" customFormat="false" customHeight="false" hidden="false" ht="12.1" outlineLevel="0" r="94">
      <c r="A94" s="5" t="s">
        <f>=HYPERLINK("https://www.leilaoonline.net/lote/detalhe/301977", "6095")</f>
      </c>
      <c r="B94" s="4" t="s">
        <f>=HYPERLINK("https://www.leilaoonline.net/lote/detalhe/301977", "Roçadeira Kamaq Frontkop 115 II leve")</f>
      </c>
      <c r="C94" s="4" t="inlineStr">
        <is>
          <t>Lote retirado</t>
        </is>
      </c>
      <c r="D94" s="4" t="inlineStr">
        <is>
          <t>0</t>
        </is>
      </c>
      <c r="E94" s="5" t="inlineStr">
        <is>
          <t>30.000,00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=HYPERLINK("https://www.leilaoonline.net/lote/detalhe/301980", "7001")</f>
      </c>
      <c r="B95" s="4" t="s">
        <f>=HYPERLINK("https://www.leilaoonline.net/lote/detalhe/301980", "plantadeira Jumil")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10.000,00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=HYPERLINK("https://www.leilaoonline.net/lote/detalhe/301981", "7002")</f>
      </c>
      <c r="B96" s="4" t="s">
        <f>=HYPERLINK("https://www.leilaoonline.net/lote/detalhe/301981", "Plantadeira Jumil-2004")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10.000,00</t>
        </is>
      </c>
      <c r="F96" s="4" t="inlineStr">
        <is>
          <t>200.00</t>
        </is>
      </c>
    </row>
    <row collapsed="false" customFormat="false" customHeight="false" hidden="false" ht="12.1" outlineLevel="0" r="97">
      <c r="A97" s="5" t="s">
        <f>=HYPERLINK("https://www.leilaoonline.net/lote/detalhe/301982", "7003")</f>
      </c>
      <c r="B97" s="4" t="s">
        <f>=HYPERLINK("https://www.leilaoonline.net/lote/detalhe/301982", "2 rodas com pneu John Deere- 20-8-38")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9.000,00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=HYPERLINK("https://www.leilaoonline.net/lote/detalhe/301917", "7004")</f>
      </c>
      <c r="B98" s="4" t="s">
        <f>=HYPERLINK("https://www.leilaoonline.net/lote/detalhe/301917", "[ VÍDEO ] Rosca Chupim")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1.500,00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=HYPERLINK("https://www.leilaoonline.net/lote/detalhe/302006", "7005")</f>
      </c>
      <c r="B99" s="4" t="s">
        <f>=HYPERLINK("https://www.leilaoonline.net/lote/detalhe/302006", "Terraciador")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14.000,00</t>
        </is>
      </c>
      <c r="F99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2026-05-14T02:47:29.00Z</dcterms:created>
  <dc:creator>Tellks Tecnologia</dc:creator>
  <cp:revision>0</cp:revision>
</cp:coreProperties>
</file>