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PORTEIRA FECHADA, CARRO, ACADEMIA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=HYPERLINK("https://www.leilaoonline.net/lote/detalhe/303672", "000")</f>
      </c>
      <c r="B11" s="4" t="s">
        <f>=HYPERLINK("https://www.leilaoonline.net/lote/detalhe/303672", "LOTE PORTEIRA FECHADA. FORMADO POR TODOS OS LOTES DISPONÍVEIS DE SÃO PAULO. VEJA ESPECIFICAÇÔES")</f>
      </c>
      <c r="C11" s="4" t="inlineStr">
        <is>
          <t>Vendido</t>
        </is>
      </c>
      <c r="D11" s="4" t="inlineStr">
        <is>
          <t>51</t>
        </is>
      </c>
      <c r="E11" s="5" t="inlineStr">
        <is>
          <t>75.000,00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=HYPERLINK("https://www.leilaoonline.net/lote/detalhe/303673", "009")</f>
      </c>
      <c r="B12" s="4" t="s">
        <f>=HYPERLINK("https://www.leilaoonline.net/lote/detalhe/303673", "[ PORTEIRA FECHADA ] 12 IMPRESSORAS DIVERSAS E PERIFÉRICOS (PARTE DO LOTE 0 - PORTEIRA FECHADA)")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=HYPERLINK("https://www.leilaoonline.net/lote/detalhe/303674", "154")</f>
      </c>
      <c r="B13" s="4" t="s">
        <f>=HYPERLINK("https://www.leilaoonline.net/lote/detalhe/303674", "[ PORTEIRA FECHADA ]  3 LUMINÁRIAS DE EMERGÊNCIA, 20 LUMINÁRIAS P/ LÂMPADA FLUORESCENTE. (PARTE DO LOTE 0 - PORTEIRA FECHADA)")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10.00</t>
        </is>
      </c>
    </row>
    <row collapsed="false" customFormat="false" customHeight="false" hidden="false" ht="12.1" outlineLevel="0" r="14">
      <c r="A14" s="5" t="s">
        <f>=HYPERLINK("https://www.leilaoonline.net/lote/detalhe/303675", "209")</f>
      </c>
      <c r="B14" s="4" t="s">
        <f>=HYPERLINK("https://www.leilaoonline.net/lote/detalhe/303675", "[ PORTEIRA FECHADA ]  LUMINÁRIAS DIVERSOS (S/ LÂMPADAS) (PARTE DO LOTE 0 - PORTEIRA FECHADA)")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10.00</t>
        </is>
      </c>
    </row>
    <row collapsed="false" customFormat="false" customHeight="false" hidden="false" ht="12.1" outlineLevel="0" r="15">
      <c r="A15" s="5" t="s">
        <f>=HYPERLINK("https://www.leilaoonline.net/lote/detalhe/303677", "213")</f>
      </c>
      <c r="B15" s="4" t="s">
        <f>=HYPERLINK("https://www.leilaoonline.net/lote/detalhe/303677", " [ PORTEIRA FECHADA ]  LÂMPADAS DIVERSAS (PARTE DO LOTE 0 - PORTEIRA FECHADA)")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10.00</t>
        </is>
      </c>
    </row>
    <row collapsed="false" customFormat="false" customHeight="false" hidden="false" ht="12.1" outlineLevel="0" r="16">
      <c r="A16" s="5" t="s">
        <f>=HYPERLINK("https://www.leilaoonline.net/lote/detalhe/303678", "215")</f>
      </c>
      <c r="B16" s="4" t="s">
        <f>=HYPERLINK("https://www.leilaoonline.net/lote/detalhe/303678", " [ PORTEIRA FECHADA ] TV LED 43", CARREGADORES, 3 MÁQUINAS DIGITAIS SONY, MICROFONES, BASES P/ MONITORES, ANTENA (PARTE DO LOTE 0 - PORTEIRA FECHADA)")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10.00</t>
        </is>
      </c>
    </row>
    <row collapsed="false" customFormat="false" customHeight="false" hidden="false" ht="12.1" outlineLevel="0" r="17">
      <c r="A17" s="5" t="s">
        <f>=HYPERLINK("https://www.leilaoonline.net/lote/detalhe/303679", "216")</f>
      </c>
      <c r="B17" s="4" t="s">
        <f>=HYPERLINK("https://www.leilaoonline.net/lote/detalhe/303679", "  [ PORTEIRA FECHADA ] 2 SUCATAS DE PNEUS (PARTE DO LOTE 0 - PORTEIRA FECHADA)")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10.00</t>
        </is>
      </c>
    </row>
    <row collapsed="false" customFormat="false" customHeight="false" hidden="false" ht="12.1" outlineLevel="0" r="18">
      <c r="A18" s="5" t="s">
        <f>=HYPERLINK("https://www.leilaoonline.net/lote/detalhe/303680", "217")</f>
      </c>
      <c r="B18" s="4" t="s">
        <f>=HYPERLINK("https://www.leilaoonline.net/lote/detalhe/303680", "  [ PORTEIRA FECHADA ] 9 MESAS, 1 ARMÁRIO, 2 PIAS E MÓVEIS DESMONTADOS DIVERSOS (PARTE DO LOTE 0 - PORTEIRA FECHADA)")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50,00</t>
        </is>
      </c>
      <c r="F18" s="4" t="inlineStr">
        <is>
          <t>10.00</t>
        </is>
      </c>
    </row>
    <row collapsed="false" customFormat="false" customHeight="false" hidden="false" ht="12.1" outlineLevel="0" r="19">
      <c r="A19" s="5" t="s">
        <f>=HYPERLINK("https://www.leilaoonline.net/lote/detalhe/303682", "219")</f>
      </c>
      <c r="B19" s="4" t="s">
        <f>=HYPERLINK("https://www.leilaoonline.net/lote/detalhe/303682", " [ PORTEIRA FECHADA ] 1 ARMÁRIO-ESTUFA (ADAPTADO) E 1 ESTUFA DE MANUTENÇÃO (PARTE DO LOTE 0 - PORTEIRA FECHADA)")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=HYPERLINK("https://www.leilaoonline.net/lote/detalhe/303681", "220")</f>
      </c>
      <c r="B20" s="4" t="s">
        <f>=HYPERLINK("https://www.leilaoonline.net/lote/detalhe/303681", "[ PORTEIRA FECHADA ]  LUMINÁRIAS DIVERSOS (S/ LÂMPADAS) (PARTE DO LOTE 0 - PORTEIRA FECHADA)")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=HYPERLINK("https://www.leilaoonline.net/lote/detalhe/303683", "221")</f>
      </c>
      <c r="B21" s="4" t="s">
        <f>=HYPERLINK("https://www.leilaoonline.net/lote/detalhe/303683", "[ PORTEIRA FECHADA ]  APROX. 10 PALLETS DIVERSOS  (PARTE DO LOTE 0 - PORTEIRA FECHADA)")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10.00</t>
        </is>
      </c>
    </row>
    <row collapsed="false" customFormat="false" customHeight="false" hidden="false" ht="12.1" outlineLevel="0" r="22">
      <c r="A22" s="5" t="s">
        <f>=HYPERLINK("https://www.leilaoonline.net/lote/detalhe/303684", "223")</f>
      </c>
      <c r="B22" s="4" t="s">
        <f>=HYPERLINK("https://www.leilaoonline.net/lote/detalhe/303684", "[ PORTEIRA FECHADA ]  CHUVEIRO LAVA-OLHOS E CALHAS DIVERSAS (PARTE DO LOTE 0 - PORTEIRA FECHADA)")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=HYPERLINK("https://www.leilaoonline.net/lote/detalhe/303685", "225")</f>
      </c>
      <c r="B23" s="4" t="s">
        <f>=HYPERLINK("https://www.leilaoonline.net/lote/detalhe/303685", "[ PORTEIRA FECHADA ]  1 CILINDRO HIDRÁULICO SOPRANO; PRES.: 190 KGF/CM² (PARTE DO LOTE 0 - PORTEIRA FECHADA)")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=HYPERLINK("https://www.leilaoonline.net/lote/detalhe/303812", "300")</f>
      </c>
      <c r="B24" s="4" t="s">
        <f>=HYPERLINK("https://www.leilaoonline.net/lote/detalhe/303812", "VW GOL 1.6. FLEX. ANO 2020/2021")</f>
      </c>
      <c r="C24" s="4" t="inlineStr">
        <is>
          <t>Vendido</t>
        </is>
      </c>
      <c r="D24" s="4" t="inlineStr">
        <is>
          <t>10</t>
        </is>
      </c>
      <c r="E24" s="5" t="inlineStr">
        <is>
          <t>28.000,00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=HYPERLINK("https://www.leilaoonline.net/lote/detalhe/305163", "311")</f>
      </c>
      <c r="B25" s="4" t="s">
        <f>=HYPERLINK("https://www.leilaoonline.net/lote/detalhe/305163", " Aprox. 15 arandelas diversas")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=HYPERLINK("https://www.leilaoonline.net/lote/detalhe/305164", "312")</f>
      </c>
      <c r="B26" s="4" t="s">
        <f>=HYPERLINK("https://www.leilaoonline.net/lote/detalhe/305164", " Aprox. 200 picaretas p/ soldador")</f>
      </c>
      <c r="C26" s="4" t="inlineStr">
        <is>
          <t>Vendido</t>
        </is>
      </c>
      <c r="D26" s="4" t="inlineStr">
        <is>
          <t>5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=HYPERLINK("https://www.leilaoonline.net/lote/detalhe/305161", "314")</f>
      </c>
      <c r="B27" s="4" t="s">
        <f>=HYPERLINK("https://www.leilaoonline.net/lote/detalhe/305161", " Tesoura corta-chapa")</f>
      </c>
      <c r="C27" s="4" t="inlineStr">
        <is>
          <t>Vendido</t>
        </is>
      </c>
      <c r="D27" s="4" t="inlineStr">
        <is>
          <t>2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=HYPERLINK("https://www.leilaoonline.net/lote/detalhe/303687", "318")</f>
      </c>
      <c r="B28" s="4" t="s">
        <f>=HYPERLINK("https://www.leilaoonline.net/lote/detalhe/303687", "02 Caixa de massa METASUL 350L azul e 02 Caixa de massa 450L 2m x 1m")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=HYPERLINK("https://www.leilaoonline.net/lote/detalhe/305166", "319")</f>
      </c>
      <c r="B29" s="4" t="s">
        <f>=HYPERLINK("https://www.leilaoonline.net/lote/detalhe/305166", "Aprox. 30 refletores diversos e aprox. 60 luminárias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=HYPERLINK("https://www.leilaoonline.net/lote/detalhe/303686", "321")</f>
      </c>
      <c r="B30" s="4" t="s">
        <f>=HYPERLINK("https://www.leilaoonline.net/lote/detalhe/303686", " 07 unidades de Chave de nível tipo boia Unipolar e 06 unidades de Atuador Pneumático Rotativo de Dupla Ação")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=HYPERLINK("https://www.leilaoonline.net/lote/detalhe/303688", "322")</f>
      </c>
      <c r="B31" s="4" t="s">
        <f>=HYPERLINK("https://www.leilaoonline.net/lote/detalhe/303688", " Aprox. 1.470 kg de itens sendo: varetas, eletrodos, arames e extintores. Veja especificações")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8.000,00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=HYPERLINK("https://www.leilaoonline.net/lote/detalhe/303689", "323")</f>
      </c>
      <c r="B32" s="4" t="s">
        <f>=HYPERLINK("https://www.leilaoonline.net/lote/detalhe/303689", " 07 manilhas curvas")</f>
      </c>
      <c r="C32" s="4" t="inlineStr">
        <is>
          <t>Vendido</t>
        </is>
      </c>
      <c r="D32" s="4" t="inlineStr">
        <is>
          <t>7</t>
        </is>
      </c>
      <c r="E32" s="5" t="inlineStr">
        <is>
          <t>1.000,00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=HYPERLINK("https://www.leilaoonline.net/lote/detalhe/305162", "324")</f>
      </c>
      <c r="B33" s="4" t="s">
        <f>=HYPERLINK("https://www.leilaoonline.net/lote/detalhe/305162", " 2 carrinhos hidráulicos")</f>
      </c>
      <c r="C33" s="4" t="inlineStr">
        <is>
          <t>Vendido</t>
        </is>
      </c>
      <c r="D33" s="4" t="inlineStr">
        <is>
          <t>10</t>
        </is>
      </c>
      <c r="E33" s="5" t="inlineStr">
        <is>
          <t>650,00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=HYPERLINK("https://www.leilaoonline.net/lote/detalhe/303692", "326")</f>
      </c>
      <c r="B34" s="4" t="s">
        <f>=HYPERLINK("https://www.leilaoonline.net/lote/detalhe/303692", "Aprox. 34 un. de bebedouros industriais")</f>
      </c>
      <c r="C34" s="4" t="inlineStr">
        <is>
          <t>Vendido</t>
        </is>
      </c>
      <c r="D34" s="4" t="inlineStr">
        <is>
          <t>23</t>
        </is>
      </c>
      <c r="E34" s="5" t="inlineStr">
        <is>
          <t>3.100,00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=HYPERLINK("https://www.leilaoonline.net/lote/detalhe/303693", "327")</f>
      </c>
      <c r="B35" s="4" t="s">
        <f>=HYPERLINK("https://www.leilaoonline.net/lote/detalhe/303693", "Aprox. 41 un. de ar condicionado. Sendo 33 de janela e 08 Split")</f>
      </c>
      <c r="C35" s="4" t="inlineStr">
        <is>
          <t>Vendido</t>
        </is>
      </c>
      <c r="D35" s="4" t="inlineStr">
        <is>
          <t>20</t>
        </is>
      </c>
      <c r="E35" s="5" t="inlineStr">
        <is>
          <t>5.250,00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=HYPERLINK("https://www.leilaoonline.net/lote/detalhe/303694", "328")</f>
      </c>
      <c r="B36" s="4" t="s">
        <f>=HYPERLINK("https://www.leilaoonline.net/lote/detalhe/303694", "01 carrinho hidráulico e 02 Tifor 1,6 t")</f>
      </c>
      <c r="C36" s="4" t="inlineStr">
        <is>
          <t>Vendido</t>
        </is>
      </c>
      <c r="D36" s="4" t="inlineStr">
        <is>
          <t>5</t>
        </is>
      </c>
      <c r="E36" s="5" t="inlineStr">
        <is>
          <t>850,00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=HYPERLINK("https://www.leilaoonline.net/lote/detalhe/304736", "332")</f>
      </c>
      <c r="B37" s="4" t="s">
        <f>=HYPERLINK("https://www.leilaoonline.net/lote/detalhe/304736", "Aprox. 15 aparelhos de musculação diversos e acessórios")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=HYPERLINK("https://www.leilaoonline.net/lote/detalhe/304733", "333")</f>
      </c>
      <c r="B38" s="4" t="s">
        <f>=HYPERLINK("https://www.leilaoonline.net/lote/detalhe/304733", "Aprox. 40 garrafas térmicas")</f>
      </c>
      <c r="C38" s="4" t="inlineStr">
        <is>
          <t>Vendido</t>
        </is>
      </c>
      <c r="D38" s="4" t="inlineStr">
        <is>
          <t>1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=HYPERLINK("https://www.leilaoonline.net/lote/detalhe/304734", "334")</f>
      </c>
      <c r="B39" s="4" t="s">
        <f>=HYPERLINK("https://www.leilaoonline.net/lote/detalhe/304734", "04 Marmiteiros (tipo banho Maria)")</f>
      </c>
      <c r="C39" s="4" t="inlineStr">
        <is>
          <t>Vendido</t>
        </is>
      </c>
      <c r="D39" s="4" t="inlineStr">
        <is>
          <t>1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=HYPERLINK("https://www.leilaoonline.net/lote/detalhe/305158", "335")</f>
      </c>
      <c r="B40" s="4" t="s">
        <f>=HYPERLINK("https://www.leilaoonline.net/lote/detalhe/305158", " 7 aspiradores de pó diversos")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=HYPERLINK("https://www.leilaoonline.net/lote/detalhe/305165", "336")</f>
      </c>
      <c r="B41" s="4" t="s">
        <f>=HYPERLINK("https://www.leilaoonline.net/lote/detalhe/305165", " Aprox. 14 luminárias diversas")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=HYPERLINK("https://www.leilaoonline.net/lote/detalhe/305160", "337")</f>
      </c>
      <c r="B42" s="4" t="s">
        <f>=HYPERLINK("https://www.leilaoonline.net/lote/detalhe/305160", " Aprox. 20 extintores diversos")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=HYPERLINK("https://www.leilaoonline.net/lote/detalhe/305159", "338")</f>
      </c>
      <c r="B43" s="4" t="s">
        <f>=HYPERLINK("https://www.leilaoonline.net/lote/detalhe/305159", " 2 estufas CARBOGRAFITE, mod. ECG200; pot. 4000 W, 220 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=HYPERLINK("https://www.leilaoonline.net/lote/detalhe/305157", "339")</f>
      </c>
      <c r="B44" s="4" t="s">
        <f>=HYPERLINK("https://www.leilaoonline.net/lote/detalhe/305157", " Guincho tipo girafa")</f>
      </c>
      <c r="C44" s="4" t="inlineStr">
        <is>
          <t>Vendido</t>
        </is>
      </c>
      <c r="D44" s="4" t="inlineStr">
        <is>
          <t>4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=HYPERLINK("https://www.leilaoonline.net/lote/detalhe/304735", "340")</f>
      </c>
      <c r="B45" s="4" t="s">
        <f>=HYPERLINK("https://www.leilaoonline.net/lote/detalhe/304735", "8 Mesas refeitório com 8 lugares cada (banco fixo)")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500,00</t>
        </is>
      </c>
      <c r="F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2026-05-14T03:06:04.00Z</dcterms:created>
  <dc:creator>Tellks Tecnologia</dc:creator>
  <cp:revision>0</cp:revision>
</cp:coreProperties>
</file>