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MMC PAJERO DAKAR • EMPILHADEIRAS • RETRO. CAT 416E • CARRETAS • MÁQS. DIVERSOS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19/11/2025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=HYPERLINK("https://www.leilaoonline.net/lote/detalhe/308654", "001")</f>
      </c>
      <c r="B11" s="4" t="s">
        <f>=HYPERLINK("https://www.leilaoonline.net/lote/detalhe/308654", "PALHETEIRA ELÉTRICA")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5.500,00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=HYPERLINK("https://www.leilaoonline.net/lote/detalhe/308656", "002")</f>
      </c>
      <c r="B12" s="4" t="s">
        <f>=HYPERLINK("https://www.leilaoonline.net/lote/detalhe/308656", "EMPILHADEIRA HYSTER CAP. 2,5 TON. - FUNCIONANDO")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36.000,00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=HYPERLINK("https://www.leilaoonline.net/lote/detalhe/307464", "003")</f>
      </c>
      <c r="B13" s="4" t="s">
        <f>=HYPERLINK("https://www.leilaoonline.net/lote/detalhe/307464", "RETROESCAVADEIRA CAT 416E; ANO 2014/2014; COMB. DIESEL - FUNCIONANDO")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105.000,00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=HYPERLINK("https://www.leilaoonline.net/lote/detalhe/308787", "004")</f>
      </c>
      <c r="B14" s="4" t="s">
        <f>=HYPERLINK("https://www.leilaoonline.net/lote/detalhe/308787", "veja o vídeo!! MMC/PAJERO DAKAR D; ANO 2013/2013; COR PRETA; COMB. DIESEL - FUNCIONANDO - IPVA 2025 OK")</f>
      </c>
      <c r="C14" s="4" t="inlineStr">
        <is>
          <t>Não vendido</t>
        </is>
      </c>
      <c r="D14" s="4" t="inlineStr">
        <is>
          <t>23</t>
        </is>
      </c>
      <c r="E14" s="5" t="inlineStr">
        <is>
          <t>68.750,00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=HYPERLINK("https://www.leilaoonline.net/lote/detalhe/308624", "006")</f>
      </c>
      <c r="B15" s="4" t="s">
        <f>=HYPERLINK("https://www.leilaoonline.net/lote/detalhe/308624", "LIXADEIRA DE CINTA INDUSTRIAL")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=HYPERLINK("https://www.leilaoonline.net/lote/detalhe/308615", "007")</f>
      </c>
      <c r="B16" s="4" t="s">
        <f>=HYPERLINK("https://www.leilaoonline.net/lote/detalhe/308615", "TORNO MECÂNICO")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=HYPERLINK("https://www.leilaoonline.net/lote/detalhe/307465", "008")</f>
      </c>
      <c r="B17" s="4" t="s">
        <f>=HYPERLINK("https://www.leilaoonline.net/lote/detalhe/307465", "REDUTOR MARCA TRANSMOTECNICA; C/ MOTOR ELÉTRICO")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=HYPERLINK("https://www.leilaoonline.net/lote/detalhe/308632", "009")</f>
      </c>
      <c r="B18" s="4" t="s">
        <f>=HYPERLINK("https://www.leilaoonline.net/lote/detalhe/308632", "UNIDADE HIDRÁULICA MARCA BUCHER; CAP. 250 LITROS")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2.750,00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=HYPERLINK("https://www.leilaoonline.net/lote/detalhe/308641", "010")</f>
      </c>
      <c r="B19" s="4" t="s">
        <f>=HYPERLINK("https://www.leilaoonline.net/lote/detalhe/308641", "UNIDADE HIDRÁULICA")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2.250,00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=HYPERLINK("https://www.leilaoonline.net/lote/detalhe/308661", "011")</f>
      </c>
      <c r="B20" s="4" t="s">
        <f>=HYPERLINK("https://www.leilaoonline.net/lote/detalhe/308661", "LIXADEIRA")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550,00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=HYPERLINK("https://www.leilaoonline.net/lote/detalhe/308642", "012")</f>
      </c>
      <c r="B21" s="4" t="s">
        <f>=HYPERLINK("https://www.leilaoonline.net/lote/detalhe/308642", "LOTE C/ 3 UNIDADES DE PORTA ESCADA VEICULAR")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=HYPERLINK("https://www.leilaoonline.net/lote/detalhe/308623", "015")</f>
      </c>
      <c r="B22" s="4" t="s">
        <f>=HYPERLINK("https://www.leilaoonline.net/lote/detalhe/308623", "ZIPPER MACHINE")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=HYPERLINK("https://www.leilaoonline.net/lote/detalhe/308612", "016")</f>
      </c>
      <c r="B23" s="4" t="s">
        <f>=HYPERLINK("https://www.leilaoonline.net/lote/detalhe/308612", "TURBINA DE AVIÃO")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=HYPERLINK("https://www.leilaoonline.net/lote/detalhe/308528", "017")</f>
      </c>
      <c r="B24" s="4" t="s">
        <f>=HYPERLINK("https://www.leilaoonline.net/lote/detalhe/308528", "TURBINA DE AVIÃO")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10.500,00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=HYPERLINK("https://www.leilaoonline.net/lote/detalhe/308614", "018")</f>
      </c>
      <c r="B25" s="4" t="s">
        <f>=HYPERLINK("https://www.leilaoonline.net/lote/detalhe/308614", "GUINDASTE DE COLUNA; MARCA ADITY BIRLA UTILIZADO EM USINAS OU INDÚSTRIAS")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=HYPERLINK("https://www.leilaoonline.net/lote/detalhe/307460", "019")</f>
      </c>
      <c r="B26" s="4" t="s">
        <f>=HYPERLINK("https://www.leilaoonline.net/lote/detalhe/307460", "LOTE COM 13 RACKS METÁLICOS REFORÇADOS, CALVANIZADOS - MEDIDAS APROX.: 1.10 X 0.65 X 0.90 DE ALTURA")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850,00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=HYPERLINK("https://www.leilaoonline.net/lote/detalhe/307479", "020")</f>
      </c>
      <c r="B27" s="4" t="s">
        <f>=HYPERLINK("https://www.leilaoonline.net/lote/detalhe/307479", "CARRETA TRANSPORTE DE BOBINA")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=HYPERLINK("https://www.leilaoonline.net/lote/detalhe/308620", "021")</f>
      </c>
      <c r="B28" s="4" t="s">
        <f>=HYPERLINK("https://www.leilaoonline.net/lote/detalhe/308620", "BALANÇA FILIZOLA CAP. 1.000KG")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550,00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=HYPERLINK("https://www.leilaoonline.net/lote/detalhe/308634", "022")</f>
      </c>
      <c r="B29" s="4" t="s">
        <f>=HYPERLINK("https://www.leilaoonline.net/lote/detalhe/308634", "CARREGADOR KM")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=HYPERLINK("https://www.leilaoonline.net/lote/detalhe/308633", "023")</f>
      </c>
      <c r="B30" s="4" t="s">
        <f>=HYPERLINK("https://www.leilaoonline.net/lote/detalhe/308633", "GERADOR HONDA EP4000")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=HYPERLINK("https://www.leilaoonline.net/lote/detalhe/308622", "025")</f>
      </c>
      <c r="B31" s="4" t="s">
        <f>=HYPERLINK("https://www.leilaoonline.net/lote/detalhe/308622", "MÁQUINA ENDIREITADEIRA DE VERGALHÕES; C/ UNIDADE HIDRÁULICA MARCA SAUDER DANFOSS")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8.250,00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=HYPERLINK("https://www.leilaoonline.net/lote/detalhe/308621", "026")</f>
      </c>
      <c r="B32" s="4" t="s">
        <f>=HYPERLINK("https://www.leilaoonline.net/lote/detalhe/308621", "BALANÇA DIGITRON CAP. 1.000KG")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=HYPERLINK("https://www.leilaoonline.net/lote/detalhe/308631", "027")</f>
      </c>
      <c r="B33" s="4" t="s">
        <f>=HYPERLINK("https://www.leilaoonline.net/lote/detalhe/308631", "TRANSFORMADOR ZILMER")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=HYPERLINK("https://www.leilaoonline.net/lote/detalhe/307457", "028")</f>
      </c>
      <c r="B34" s="4" t="s">
        <f>=HYPERLINK("https://www.leilaoonline.net/lote/detalhe/307457", "LOTE C/ APROX. 49 CAPOTAS DE FIBRA PARA CAMINHONETES")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500,00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=HYPERLINK("https://www.leilaoonline.net/lote/detalhe/308626", "029")</f>
      </c>
      <c r="B35" s="4" t="s">
        <f>=HYPERLINK("https://www.leilaoonline.net/lote/detalhe/308626", "LOTE C/ 02 CAIXAS DE SOM E 02 APARELHOS DE FAX")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300,00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=HYPERLINK("https://www.leilaoonline.net/lote/detalhe/308649", "030")</f>
      </c>
      <c r="B36" s="4" t="s">
        <f>=HYPERLINK("https://www.leilaoonline.net/lote/detalhe/308649", "TRITURADOR INDUSTRIAL")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=HYPERLINK("https://www.leilaoonline.net/lote/detalhe/308647", "031")</f>
      </c>
      <c r="B37" s="4" t="s">
        <f>=HYPERLINK("https://www.leilaoonline.net/lote/detalhe/308647", "PLAINA LIMADORA")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2.000,00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=HYPERLINK("https://www.leilaoonline.net/lote/detalhe/308646", "032")</f>
      </c>
      <c r="B38" s="4" t="s">
        <f>=HYPERLINK("https://www.leilaoonline.net/lote/detalhe/308646", "COMPRESSOR SCHUZ MSW60")</f>
      </c>
      <c r="C38" s="4" t="inlineStr">
        <is>
          <t>Vendido</t>
        </is>
      </c>
      <c r="D38" s="4" t="inlineStr">
        <is>
          <t>10</t>
        </is>
      </c>
      <c r="E38" s="5" t="inlineStr">
        <is>
          <t>3.250,00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=HYPERLINK("https://www.leilaoonline.net/lote/detalhe/308652", "033")</f>
      </c>
      <c r="B39" s="4" t="s">
        <f>=HYPERLINK("https://www.leilaoonline.net/lote/detalhe/308652", "LOTE C/ 05 PISTÕES")</f>
      </c>
      <c r="C39" s="4" t="inlineStr">
        <is>
          <t>Não vendido</t>
        </is>
      </c>
      <c r="D39" s="4" t="inlineStr">
        <is>
          <t>14</t>
        </is>
      </c>
      <c r="E39" s="5" t="inlineStr">
        <is>
          <t>4.250,00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=HYPERLINK("https://www.leilaoonline.net/lote/detalhe/308653", "034")</f>
      </c>
      <c r="B40" s="4" t="s">
        <f>=HYPERLINK("https://www.leilaoonline.net/lote/detalhe/308653", "FURADEIRA DE BANCADA E ESMERIL")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750,00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=HYPERLINK("https://www.leilaoonline.net/lote/detalhe/308651", "035")</f>
      </c>
      <c r="B41" s="4" t="s">
        <f>=HYPERLINK("https://www.leilaoonline.net/lote/detalhe/308651", "BALANÇA PERFECTA")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=HYPERLINK("https://www.leilaoonline.net/lote/detalhe/308650", "036")</f>
      </c>
      <c r="B42" s="4" t="s">
        <f>=HYPERLINK("https://www.leilaoonline.net/lote/detalhe/308650", "COMPONENTE INDUSTRIAL")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=HYPERLINK("https://www.leilaoonline.net/lote/detalhe/308663", "037")</f>
      </c>
      <c r="B43" s="4" t="s">
        <f>=HYPERLINK("https://www.leilaoonline.net/lote/detalhe/308663", "MAÇARICO DE CORTE")</f>
      </c>
      <c r="C43" s="4" t="inlineStr">
        <is>
          <t>Vendido</t>
        </is>
      </c>
      <c r="D43" s="4" t="inlineStr">
        <is>
          <t>1</t>
        </is>
      </c>
      <c r="E43" s="5" t="inlineStr">
        <is>
          <t>1.000,00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=HYPERLINK("https://www.leilaoonline.net/lote/detalhe/308665", "041")</f>
      </c>
      <c r="B44" s="4" t="s">
        <f>=HYPERLINK("https://www.leilaoonline.net/lote/detalhe/308665", "ROLO COMPACTADOR")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=HYPERLINK("https://www.leilaoonline.net/lote/detalhe/308667", "042")</f>
      </c>
      <c r="B45" s="4" t="s">
        <f>=HYPERLINK("https://www.leilaoonline.net/lote/detalhe/308667", "GARRA")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=HYPERLINK("https://www.leilaoonline.net/lote/detalhe/308666", "043")</f>
      </c>
      <c r="B46" s="4" t="s">
        <f>=HYPERLINK("https://www.leilaoonline.net/lote/detalhe/308666", "PEÇAS DIVERSAS PARA EMPILHADEIRA")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500,00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=HYPERLINK("https://www.leilaoonline.net/lote/detalhe/308662", "045")</f>
      </c>
      <c r="B47" s="4" t="s">
        <f>=HYPERLINK("https://www.leilaoonline.net/lote/detalhe/308662", "BALANCIM")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=HYPERLINK("https://www.leilaoonline.net/lote/detalhe/308629", "046")</f>
      </c>
      <c r="B48" s="4" t="s">
        <f>=HYPERLINK("https://www.leilaoonline.net/lote/detalhe/308629", "GERADOR A DIESEL")</f>
      </c>
      <c r="C48" s="4" t="inlineStr">
        <is>
          <t>Não vendido</t>
        </is>
      </c>
      <c r="D48" s="4" t="inlineStr">
        <is>
          <t>7</t>
        </is>
      </c>
      <c r="E48" s="5" t="inlineStr">
        <is>
          <t>2.000,00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=HYPERLINK("https://www.leilaoonline.net/lote/detalhe/308630", "047")</f>
      </c>
      <c r="B49" s="4" t="s">
        <f>=HYPERLINK("https://www.leilaoonline.net/lote/detalhe/308630", "GERADOR A DIESEL 6 KVA")</f>
      </c>
      <c r="C49" s="4" t="inlineStr">
        <is>
          <t>Não vendido</t>
        </is>
      </c>
      <c r="D49" s="4" t="inlineStr">
        <is>
          <t>6</t>
        </is>
      </c>
      <c r="E49" s="5" t="inlineStr">
        <is>
          <t>1.750,00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=HYPERLINK("https://www.leilaoonline.net/lote/detalhe/308628", "048")</f>
      </c>
      <c r="B50" s="4" t="s">
        <f>=HYPERLINK("https://www.leilaoonline.net/lote/detalhe/308628", "TRANSFORMADOR A SECO 15 KVA")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=HYPERLINK("https://www.leilaoonline.net/lote/detalhe/308627", "049")</f>
      </c>
      <c r="B51" s="4" t="s">
        <f>=HYPERLINK("https://www.leilaoonline.net/lote/detalhe/308627", "TRANSFORMADOR A SECO 15 KVA")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=HYPERLINK("https://www.leilaoonline.net/lote/detalhe/308657", "051")</f>
      </c>
      <c r="B52" s="4" t="s">
        <f>=HYPERLINK("https://www.leilaoonline.net/lote/detalhe/308657", "GUILHOTINA INDUSTRIAL")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=HYPERLINK("https://www.leilaoonline.net/lote/detalhe/308643", "052")</f>
      </c>
      <c r="B53" s="4" t="s">
        <f>=HYPERLINK("https://www.leilaoonline.net/lote/detalhe/308643", "COMPRESSOR SEM MOTOR")</f>
      </c>
      <c r="C53" s="4" t="inlineStr">
        <is>
          <t>Não vendido</t>
        </is>
      </c>
      <c r="D53" s="4" t="inlineStr">
        <is>
          <t>2</t>
        </is>
      </c>
      <c r="E53" s="5" t="inlineStr">
        <is>
          <t>650,00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=HYPERLINK("https://www.leilaoonline.net/lote/detalhe/308645", "059")</f>
      </c>
      <c r="B54" s="4" t="s">
        <f>=HYPERLINK("https://www.leilaoonline.net/lote/detalhe/308645", "GUILHOTINA INDUSTRIAL")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=HYPERLINK("https://www.leilaoonline.net/lote/detalhe/308664", "061")</f>
      </c>
      <c r="B55" s="4" t="s">
        <f>=HYPERLINK("https://www.leilaoonline.net/lote/detalhe/308664", "PLATAFORMA ELEVATÓRIA")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=HYPERLINK("https://www.leilaoonline.net/lote/detalhe/308464", "068")</f>
      </c>
      <c r="B56" s="4" t="s">
        <f>=HYPERLINK("https://www.leilaoonline.net/lote/detalhe/308464", "PLATAFORMA HIDRÁULICA MEDINDO APROX. 1.70 X 2.20 X 1M DE ALTURA")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=HYPERLINK("https://www.leilaoonline.net/lote/detalhe/308617", "172")</f>
      </c>
      <c r="B57" s="4" t="s">
        <f>=HYPERLINK("https://www.leilaoonline.net/lote/detalhe/308617", "EMPILHADEIRA DAEWOO; CAP. 2,5 TONELADAS - FUNCIONANDO")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=HYPERLINK("https://www.leilaoonline.net/lote/detalhe/307466", "200")</f>
      </c>
      <c r="B58" s="4" t="s">
        <f>=HYPERLINK("https://www.leilaoonline.net/lote/detalhe/307466", "GELADEIRA GENERAL MOTORS; MOD. FRIGIDAIRE")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100,00</t>
        </is>
      </c>
      <c r="F58" s="4" t="inlineStr">
        <is>
          <t>10.00</t>
        </is>
      </c>
    </row>
    <row collapsed="false" customFormat="false" customHeight="false" hidden="false" ht="12.1" outlineLevel="0" r="59">
      <c r="A59" s="5" t="s">
        <f>=HYPERLINK("https://www.leilaoonline.net/lote/detalhe/307467", "201")</f>
      </c>
      <c r="B59" s="4" t="s">
        <f>=HYPERLINK("https://www.leilaoonline.net/lote/detalhe/307467", "LOTE DE MÓVEIS DE ESCRITÓRIO (MAIS INFORMAÇÕES NAS ESPECIFICAÇÕES)")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=HYPERLINK("https://www.leilaoonline.net/lote/detalhe/307461", "202")</f>
      </c>
      <c r="B60" s="4" t="s">
        <f>=HYPERLINK("https://www.leilaoonline.net/lote/detalhe/307461", "LOTE COM 20 CADEIRAS UNIVERSITÁRIAS NA COR AZUL")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400,00</t>
        </is>
      </c>
      <c r="F60" s="4" t="inlineStr">
        <is>
          <t>20.00</t>
        </is>
      </c>
    </row>
    <row collapsed="false" customFormat="false" customHeight="false" hidden="false" ht="12.1" outlineLevel="0" r="61">
      <c r="A61" s="5" t="s">
        <f>=HYPERLINK("https://www.leilaoonline.net/lote/detalhe/307463", "203")</f>
      </c>
      <c r="B61" s="4" t="s">
        <f>=HYPERLINK("https://www.leilaoonline.net/lote/detalhe/307463", "LOTE COM 20 CADEIRAS UNIVERSITÁRIAS NA COR AZUL")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400,00</t>
        </is>
      </c>
      <c r="F61" s="4" t="inlineStr">
        <is>
          <t>20.00</t>
        </is>
      </c>
    </row>
    <row collapsed="false" customFormat="false" customHeight="false" hidden="false" ht="12.1" outlineLevel="0" r="62">
      <c r="A62" s="5" t="s">
        <f>=HYPERLINK("https://www.leilaoonline.net/lote/detalhe/307468", "204")</f>
      </c>
      <c r="B62" s="4" t="s">
        <f>=HYPERLINK("https://www.leilaoonline.net/lote/detalhe/307468", "LOTE COM 41 UNIDADES DE CARTEIRAS ESCOLARES")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580,00</t>
        </is>
      </c>
      <c r="F62" s="4" t="inlineStr">
        <is>
          <t>20.00</t>
        </is>
      </c>
    </row>
    <row collapsed="false" customFormat="false" customHeight="false" hidden="false" ht="12.1" outlineLevel="0" r="63">
      <c r="A63" s="5" t="s">
        <f>=HYPERLINK("https://www.leilaoonline.net/lote/detalhe/307462", "205")</f>
      </c>
      <c r="B63" s="4" t="s">
        <f>=HYPERLINK("https://www.leilaoonline.net/lote/detalhe/307462", "LOTE COM 20 CADEIRAS UNIVERSITÁRIAS NA COR AZUL")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400,00</t>
        </is>
      </c>
      <c r="F63" s="4" t="inlineStr">
        <is>
          <t>20.00</t>
        </is>
      </c>
    </row>
    <row collapsed="false" customFormat="false" customHeight="false" hidden="false" ht="12.1" outlineLevel="0" r="64">
      <c r="A64" s="5" t="s">
        <f>=HYPERLINK("https://www.leilaoonline.net/lote/detalhe/307469", "206")</f>
      </c>
      <c r="B64" s="4" t="s">
        <f>=HYPERLINK("https://www.leilaoonline.net/lote/detalhe/307469", "BALANÇA FIZOLA CAP. 150 KGS")</f>
      </c>
      <c r="C64" s="4" t="inlineStr">
        <is>
          <t>Não vendido</t>
        </is>
      </c>
      <c r="D64" s="4" t="inlineStr">
        <is>
          <t>2</t>
        </is>
      </c>
      <c r="E64" s="5" t="inlineStr">
        <is>
          <t>120,00</t>
        </is>
      </c>
      <c r="F64" s="4" t="inlineStr">
        <is>
          <t>20.00</t>
        </is>
      </c>
    </row>
    <row collapsed="false" customFormat="false" customHeight="false" hidden="false" ht="12.1" outlineLevel="0" r="65">
      <c r="A65" s="5" t="s">
        <f>=HYPERLINK("https://www.leilaoonline.net/lote/detalhe/307472", "207")</f>
      </c>
      <c r="B65" s="4" t="s">
        <f>=HYPERLINK("https://www.leilaoonline.net/lote/detalhe/307472", "CORTADOR DE ASFALTO/CIMENTO TYROLIT C/ MOTOR HONDA GASOLINA")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850,00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=HYPERLINK("https://www.leilaoonline.net/lote/detalhe/307458", "208")</f>
      </c>
      <c r="B66" s="4" t="s">
        <f>=HYPERLINK("https://www.leilaoonline.net/lote/detalhe/307458", "AFIADORA DE FERRAMENTA")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800,00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=HYPERLINK("https://www.leilaoonline.net/lote/detalhe/307476", "209")</f>
      </c>
      <c r="B67" s="4" t="s">
        <f>=HYPERLINK("https://www.leilaoonline.net/lote/detalhe/307476", "MÁQUINA DE FILTRAR ÓLEO; MARCA HIV VAC; C/ MOTOR ELÉTRICO MOD 250 SÉRIE 1717; ACOMPANHA CARRINHO HIDRÁULICO")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8.000,00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=HYPERLINK("https://www.leilaoonline.net/lote/detalhe/307477", "210")</f>
      </c>
      <c r="B68" s="4" t="s">
        <f>=HYPERLINK("https://www.leilaoonline.net/lote/detalhe/307477", "CARRETINHA TANQUE REBOCÁVEL; DUPLO EIXO; EQUIPADA C/ MOTO-BOMBA VW (MOTOR DE FUSCA) E ESPARGIDOR TRASEIRO; CAP. APROX. 4.800L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9.000,00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=HYPERLINK("https://www.leilaoonline.net/lote/detalhe/307478", "211")</f>
      </c>
      <c r="B69" s="4" t="s">
        <f>=HYPERLINK("https://www.leilaoonline.net/lote/detalhe/307478", "CARRETINHA SOMENTE PARA USO INTERNO REFORÇADA INDUSTRIAL")</f>
      </c>
      <c r="C69" s="4" t="inlineStr">
        <is>
          <t>Não vendido</t>
        </is>
      </c>
      <c r="D69" s="4" t="inlineStr">
        <is>
          <t>2</t>
        </is>
      </c>
      <c r="E69" s="5" t="inlineStr">
        <is>
          <t>950,00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=HYPERLINK("https://www.leilaoonline.net/lote/detalhe/307486", "212")</f>
      </c>
      <c r="B70" s="4" t="s">
        <f>=HYPERLINK("https://www.leilaoonline.net/lote/detalhe/307486", "PALETEIRA ELÉTRICA AMEISE 1250KG - FUNCIONANDO, NÃO ACOMPANHA CARREGADOR")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=HYPERLINK("https://www.leilaoonline.net/lote/detalhe/307481", "213")</f>
      </c>
      <c r="B71" s="4" t="s">
        <f>=HYPERLINK("https://www.leilaoonline.net/lote/detalhe/307481", "PLATAFORMA DE ELEVAÇÃO CARGA C/ REDUTOR E MOTOR ELÉTRICO")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=HYPERLINK("https://www.leilaoonline.net/lote/detalhe/307480", "214")</f>
      </c>
      <c r="B72" s="4" t="s">
        <f>=HYPERLINK("https://www.leilaoonline.net/lote/detalhe/307480", "PLATAFORMA DE ELEVAÇÃO CARGA C/ REDUTOR E MOTOR ELÉTRICO")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=HYPERLINK("https://www.leilaoonline.net/lote/detalhe/307459", "215")</f>
      </c>
      <c r="B73" s="4" t="s">
        <f>=HYPERLINK("https://www.leilaoonline.net/lote/detalhe/307459", "LOTE COM 10 UNIDADES DE ESTUFA E FORNOS")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2.250,00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=HYPERLINK("https://www.leilaoonline.net/lote/detalhe/307475", "216")</f>
      </c>
      <c r="B74" s="4" t="s">
        <f>=HYPERLINK("https://www.leilaoonline.net/lote/detalhe/307475", "LOTE DE EQUIPAMENTOS DE COZINHA INDUSTRIAL - APROX. 15 PEÇAS GRANDES E 10 PEQUENAS")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=HYPERLINK("https://www.leilaoonline.net/lote/detalhe/307484", "217")</f>
      </c>
      <c r="B75" s="4" t="s">
        <f>=HYPERLINK("https://www.leilaoonline.net/lote/detalhe/307484", "RESERVATÓRIO/MISTURADOR EM AÇO INÓX")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2.700,00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=HYPERLINK("https://www.leilaoonline.net/lote/detalhe/307485", "218")</f>
      </c>
      <c r="B76" s="4" t="s">
        <f>=HYPERLINK("https://www.leilaoonline.net/lote/detalhe/307485", "RESERVATÓRIO/MISTURADOR EM AÇO INÓX")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2.850,00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=HYPERLINK("https://www.leilaoonline.net/lote/detalhe/307482", "219")</f>
      </c>
      <c r="B77" s="4" t="s">
        <f>=HYPERLINK("https://www.leilaoonline.net/lote/detalhe/307482", "UNIDADE HIDRÁULICA PORTÁTIL C/ MOTOR À GASOLINA")</f>
      </c>
      <c r="C77" s="4" t="inlineStr">
        <is>
          <t>Não vendido</t>
        </is>
      </c>
      <c r="D77" s="4" t="inlineStr">
        <is>
          <t>2</t>
        </is>
      </c>
      <c r="E77" s="5" t="inlineStr">
        <is>
          <t>350,00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=HYPERLINK("https://www.leilaoonline.net/lote/detalhe/307483", "220")</f>
      </c>
      <c r="B78" s="4" t="s">
        <f>=HYPERLINK("https://www.leilaoonline.net/lote/detalhe/307483", "UNIDADE HIDRÁULICA PORTÁTIL C/ MOTOR À GASOLINA")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=HYPERLINK("https://www.leilaoonline.net/lote/detalhe/307473", "221")</f>
      </c>
      <c r="B79" s="4" t="s">
        <f>=HYPERLINK("https://www.leilaoonline.net/lote/detalhe/307473", "UNIDADE HIDRÁULICA MARCA RACINE")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2.150,00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=HYPERLINK("https://www.leilaoonline.net/lote/detalhe/307471", "222")</f>
      </c>
      <c r="B80" s="4" t="s">
        <f>=HYPERLINK("https://www.leilaoonline.net/lote/detalhe/307471", "LOTE COM 8 COMPRESSORES DE AR DIVERSOS TAMANHOS")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6.100,00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=HYPERLINK("https://www.leilaoonline.net/lote/detalhe/309581", "223")</f>
      </c>
      <c r="B81" s="4" t="s">
        <f>=HYPERLINK("https://www.leilaoonline.net/lote/detalhe/309581", "LOTE COM 10 SUCATAS DE GAIOLA")</f>
      </c>
      <c r="C81" s="4" t="inlineStr">
        <is>
          <t>Vendido</t>
        </is>
      </c>
      <c r="D81" s="4" t="inlineStr">
        <is>
          <t>1</t>
        </is>
      </c>
      <c r="E81" s="5" t="inlineStr">
        <is>
          <t>5.000,00</t>
        </is>
      </c>
      <c r="F81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2026-05-14T01:38:40.00Z</dcterms:created>
  <dc:creator>Tellks Tecnologia</dc:creator>
  <cp:revision>0</cp:revision>
</cp:coreProperties>
</file>