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=HYPERLINK("https://www.leilaoonline.net/lote/detalhe/313365", "001")</f>
      </c>
      <c r="B11" s="4" t="s">
        <f>=HYPERLINK("https://www.leilaoonline.net/lote/detalhe/313365",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=HYPERLINK("https://www.leilaoonline.net/lote/detalhe/313233", "002")</f>
      </c>
      <c r="B12" s="4" t="s">
        <f>=HYPERLINK("https://www.leilaoonline.net/lote/detalhe/313233",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=HYPERLINK("https://www.leilaoonline.net/lote/detalhe/313220", "003")</f>
      </c>
      <c r="B13" s="4" t="s">
        <f>=HYPERLINK("https://www.leilaoonline.net/lote/detalhe/313220",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=HYPERLINK("https://www.leilaoonline.net/lote/detalhe/313358", "008")</f>
      </c>
      <c r="B14" s="4" t="s">
        <f>=HYPERLINK("https://www.leilaoonline.net/lote/detalhe/313358",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=HYPERLINK("https://www.leilaoonline.net/lote/detalhe/313184", "009")</f>
      </c>
      <c r="B15" s="4" t="s">
        <f>=HYPERLINK("https://www.leilaoonline.net/lote/detalhe/313184",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=HYPERLINK("https://www.leilaoonline.net/lote/detalhe/313194", "013")</f>
      </c>
      <c r="B16" s="4" t="s">
        <f>=HYPERLINK("https://www.leilaoonline.net/lote/detalhe/313194",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=HYPERLINK("https://www.leilaoonline.net/lote/detalhe/313344", "014")</f>
      </c>
      <c r="B17" s="4" t="s">
        <f>=HYPERLINK("https://www.leilaoonline.net/lote/detalhe/313344",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=HYPERLINK("https://www.leilaoonline.net/lote/detalhe/313351", "015")</f>
      </c>
      <c r="B18" s="4" t="s">
        <f>=HYPERLINK("https://www.leilaoonline.net/lote/detalhe/313351",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=HYPERLINK("https://www.leilaoonline.net/lote/detalhe/313204", "018")</f>
      </c>
      <c r="B19" s="4" t="s">
        <f>=HYPERLINK("https://www.leilaoonline.net/lote/detalhe/313204",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=HYPERLINK("https://www.leilaoonline.net/lote/detalhe/313245", "020")</f>
      </c>
      <c r="B20" s="4" t="s">
        <f>=HYPERLINK("https://www.leilaoonline.net/lote/detalhe/313245", " CABINE LIUGONG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=HYPERLINK("https://www.leilaoonline.net/lote/detalhe/313246", "021")</f>
      </c>
      <c r="B21" s="4" t="s">
        <f>=HYPERLINK("https://www.leilaoonline.net/lote/detalhe/313246",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=HYPERLINK("https://www.leilaoonline.net/lote/detalhe/313370", "022")</f>
      </c>
      <c r="B22" s="4" t="s">
        <f>=HYPERLINK("https://www.leilaoonline.net/lote/detalhe/313370",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=HYPERLINK("https://www.leilaoonline.net/lote/detalhe/313247", "023")</f>
      </c>
      <c r="B23" s="4" t="s">
        <f>=HYPERLINK("https://www.leilaoonline.net/lote/detalhe/313247",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=HYPERLINK("https://www.leilaoonline.net/lote/detalhe/313248", "024")</f>
      </c>
      <c r="B24" s="4" t="s">
        <f>=HYPERLINK("https://www.leilaoonline.net/lote/detalhe/313248",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=HYPERLINK("https://www.leilaoonline.net/lote/detalhe/313371", "025")</f>
      </c>
      <c r="B25" s="4" t="s">
        <f>=HYPERLINK("https://www.leilaoonline.net/lote/detalhe/313371",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=HYPERLINK("https://www.leilaoonline.net/lote/detalhe/313372", "026")</f>
      </c>
      <c r="B26" s="4" t="s">
        <f>=HYPERLINK("https://www.leilaoonline.net/lote/detalhe/313372", " CABINE CAT 950H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=HYPERLINK("https://www.leilaoonline.net/lote/detalhe/313373", "027")</f>
      </c>
      <c r="B27" s="4" t="s">
        <f>=HYPERLINK("https://www.leilaoonline.net/lote/detalhe/313373",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=HYPERLINK("https://www.leilaoonline.net/lote/detalhe/313249", "028")</f>
      </c>
      <c r="B28" s="4" t="s">
        <f>=HYPERLINK("https://www.leilaoonline.net/lote/detalhe/313249",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=HYPERLINK("https://www.leilaoonline.net/lote/detalhe/313250", "029")</f>
      </c>
      <c r="B29" s="4" t="s">
        <f>=HYPERLINK("https://www.leilaoonline.net/lote/detalhe/313250",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=HYPERLINK("https://www.leilaoonline.net/lote/detalhe/313251", "030")</f>
      </c>
      <c r="B30" s="4" t="s">
        <f>=HYPERLINK("https://www.leilaoonline.net/lote/detalhe/313251",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=HYPERLINK("https://www.leilaoonline.net/lote/detalhe/313374", "031")</f>
      </c>
      <c r="B31" s="4" t="s">
        <f>=HYPERLINK("https://www.leilaoonline.net/lote/detalhe/313374",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=HYPERLINK("https://www.leilaoonline.net/lote/detalhe/313375", "032")</f>
      </c>
      <c r="B32" s="4" t="s">
        <f>=HYPERLINK("https://www.leilaoonline.net/lote/detalhe/313375",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=HYPERLINK("https://www.leilaoonline.net/lote/detalhe/313252", "033")</f>
      </c>
      <c r="B33" s="4" t="s">
        <f>=HYPERLINK("https://www.leilaoonline.net/lote/detalhe/313252",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=HYPERLINK("https://www.leilaoonline.net/lote/detalhe/313253", "034")</f>
      </c>
      <c r="B34" s="4" t="s">
        <f>=HYPERLINK("https://www.leilaoonline.net/lote/detalhe/313253",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=HYPERLINK("https://www.leilaoonline.net/lote/detalhe/313376", "035")</f>
      </c>
      <c r="B35" s="4" t="s">
        <f>=HYPERLINK("https://www.leilaoonline.net/lote/detalhe/313376",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=HYPERLINK("https://www.leilaoonline.net/lote/detalhe/313377", "036")</f>
      </c>
      <c r="B36" s="4" t="s">
        <f>=HYPERLINK("https://www.leilaoonline.net/lote/detalhe/313377", " CABINE DOOSAN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=HYPERLINK("https://www.leilaoonline.net/lote/detalhe/313378", "037")</f>
      </c>
      <c r="B37" s="4" t="s">
        <f>=HYPERLINK("https://www.leilaoonline.net/lote/detalhe/313378",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=HYPERLINK("https://www.leilaoonline.net/lote/detalhe/313379", "038")</f>
      </c>
      <c r="B38" s="4" t="s">
        <f>=HYPERLINK("https://www.leilaoonline.net/lote/detalhe/313379",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=HYPERLINK("https://www.leilaoonline.net/lote/detalhe/313380", "039")</f>
      </c>
      <c r="B39" s="4" t="s">
        <f>=HYPERLINK("https://www.leilaoonline.net/lote/detalhe/313380",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=HYPERLINK("https://www.leilaoonline.net/lote/detalhe/313254", "040")</f>
      </c>
      <c r="B40" s="4" t="s">
        <f>=HYPERLINK("https://www.leilaoonline.net/lote/detalhe/313254",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=HYPERLINK("https://www.leilaoonline.net/lote/detalhe/313381", "041")</f>
      </c>
      <c r="B41" s="4" t="s">
        <f>=HYPERLINK("https://www.leilaoonline.net/lote/detalhe/313381",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=HYPERLINK("https://www.leilaoonline.net/lote/detalhe/313255", "042")</f>
      </c>
      <c r="B42" s="4" t="s">
        <f>=HYPERLINK("https://www.leilaoonline.net/lote/detalhe/313255",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=HYPERLINK("https://www.leilaoonline.net/lote/detalhe/313257", "043")</f>
      </c>
      <c r="B43" s="4" t="s">
        <f>=HYPERLINK("https://www.leilaoonline.net/lote/detalhe/313257",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=HYPERLINK("https://www.leilaoonline.net/lote/detalhe/313256", "044")</f>
      </c>
      <c r="B44" s="4" t="s">
        <f>=HYPERLINK("https://www.leilaoonline.net/lote/detalhe/313256",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=HYPERLINK("https://www.leilaoonline.net/lote/detalhe/313258", "046")</f>
      </c>
      <c r="B45" s="4" t="s">
        <f>=HYPERLINK("https://www.leilaoonline.net/lote/detalhe/313258",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=HYPERLINK("https://www.leilaoonline.net/lote/detalhe/313259", "047")</f>
      </c>
      <c r="B46" s="4" t="s">
        <f>=HYPERLINK("https://www.leilaoonline.net/lote/detalhe/313259",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=HYPERLINK("https://www.leilaoonline.net/lote/detalhe/313382", "048")</f>
      </c>
      <c r="B47" s="4" t="s">
        <f>=HYPERLINK("https://www.leilaoonline.net/lote/detalhe/313382", " CABINE CAT 966 R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=HYPERLINK("https://www.leilaoonline.net/lote/detalhe/313383", "049")</f>
      </c>
      <c r="B48" s="4" t="s">
        <f>=HYPERLINK("https://www.leilaoonline.net/lote/detalhe/313383",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=HYPERLINK("https://www.leilaoonline.net/lote/detalhe/313260", "050")</f>
      </c>
      <c r="B49" s="4" t="s">
        <f>=HYPERLINK("https://www.leilaoonline.net/lote/detalhe/313260",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=HYPERLINK("https://www.leilaoonline.net/lote/detalhe/313261", "051")</f>
      </c>
      <c r="B50" s="4" t="s">
        <f>=HYPERLINK("https://www.leilaoonline.net/lote/detalhe/313261",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=HYPERLINK("https://www.leilaoonline.net/lote/detalhe/313182", "052")</f>
      </c>
      <c r="B51" s="4" t="s">
        <f>=HYPERLINK("https://www.leilaoonline.net/lote/detalhe/313182",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=HYPERLINK("https://www.leilaoonline.net/lote/detalhe/313342", "053")</f>
      </c>
      <c r="B52" s="4" t="s">
        <f>=HYPERLINK("https://www.leilaoonline.net/lote/detalhe/313342", " MOTOR DE GIRO CAT 345C")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=HYPERLINK("https://www.leilaoonline.net/lote/detalhe/313197", "054")</f>
      </c>
      <c r="B53" s="4" t="s">
        <f>=HYPERLINK("https://www.leilaoonline.net/lote/detalhe/313197",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=HYPERLINK("https://www.leilaoonline.net/lote/detalhe/313181", "055")</f>
      </c>
      <c r="B54" s="4" t="s">
        <f>=HYPERLINK("https://www.leilaoonline.net/lote/detalhe/313181",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=HYPERLINK("https://www.leilaoonline.net/lote/detalhe/313343", "056")</f>
      </c>
      <c r="B55" s="4" t="s">
        <f>=HYPERLINK("https://www.leilaoonline.net/lote/detalhe/313343",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=HYPERLINK("https://www.leilaoonline.net/lote/detalhe/313216", "057")</f>
      </c>
      <c r="B56" s="4" t="s">
        <f>=HYPERLINK("https://www.leilaoonline.net/lote/detalhe/313216",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=HYPERLINK("https://www.leilaoonline.net/lote/detalhe/313357", "058")</f>
      </c>
      <c r="B57" s="4" t="s">
        <f>=HYPERLINK("https://www.leilaoonline.net/lote/detalhe/313357",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=HYPERLINK("https://www.leilaoonline.net/lote/detalhe/313355", "059")</f>
      </c>
      <c r="B58" s="4" t="s">
        <f>=HYPERLINK("https://www.leilaoonline.net/lote/detalhe/313355",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=HYPERLINK("https://www.leilaoonline.net/lote/detalhe/313213", "060")</f>
      </c>
      <c r="B59" s="4" t="s">
        <f>=HYPERLINK("https://www.leilaoonline.net/lote/detalhe/313213", " MOTOR DE GIRO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=HYPERLINK("https://www.leilaoonline.net/lote/detalhe/313176", "061")</f>
      </c>
      <c r="B60" s="4" t="s">
        <f>=HYPERLINK("https://www.leilaoonline.net/lote/detalhe/313176", " TRANSMISSÃO CAT D8N")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=HYPERLINK("https://www.leilaoonline.net/lote/detalhe/313196", "063")</f>
      </c>
      <c r="B61" s="4" t="s">
        <f>=HYPERLINK("https://www.leilaoonline.net/lote/detalhe/313196", " TRANSMISSÃO CAT D4E")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=HYPERLINK("https://www.leilaoonline.net/lote/detalhe/313757", "064")</f>
      </c>
      <c r="B62" s="4" t="s">
        <f>=HYPERLINK("https://www.leilaoonline.net/lote/detalhe/313757", " TRANSMISSÃO CAT 621B")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=HYPERLINK("https://www.leilaoonline.net/lote/detalhe/313174", "065")</f>
      </c>
      <c r="B63" s="4" t="s">
        <f>=HYPERLINK("https://www.leilaoonline.net/lote/detalhe/313174", " TRANSMISSÃO CAT D7E")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=HYPERLINK("https://www.leilaoonline.net/lote/detalhe/313215", "065")</f>
      </c>
      <c r="B64" s="4" t="s">
        <f>=HYPERLINK("https://www.leilaoonline.net/lote/detalhe/313215", " TRANSMISSÃO CAT D7E")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=HYPERLINK("https://www.leilaoonline.net/lote/detalhe/313193", "066")</f>
      </c>
      <c r="B65" s="4" t="s">
        <f>=HYPERLINK("https://www.leilaoonline.net/lote/detalhe/313193", " TRANSMISSÃO CAT D8H")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=HYPERLINK("https://www.leilaoonline.net/lote/detalhe/313175", "069")</f>
      </c>
      <c r="B66" s="4" t="s">
        <f>=HYPERLINK("https://www.leilaoonline.net/lote/detalhe/313175", " TRANSMISSÃO CAT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=HYPERLINK("https://www.leilaoonline.net/lote/detalhe/313339", "070")</f>
      </c>
      <c r="B67" s="4" t="s">
        <f>=HYPERLINK("https://www.leilaoonline.net/lote/detalhe/313339", " TRANSMISSÃO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=HYPERLINK("https://www.leilaoonline.net/lote/detalhe/313338", "071")</f>
      </c>
      <c r="B68" s="4" t="s">
        <f>=HYPERLINK("https://www.leilaoonline.net/lote/detalhe/313338",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=HYPERLINK("https://www.leilaoonline.net/lote/detalhe/313337", "072")</f>
      </c>
      <c r="B69" s="4" t="s">
        <f>=HYPERLINK("https://www.leilaoonline.net/lote/detalhe/313337", " TRANSMISSÃO CLARK")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=HYPERLINK("https://www.leilaoonline.net/lote/detalhe/313354", "073")</f>
      </c>
      <c r="B70" s="4" t="s">
        <f>=HYPERLINK("https://www.leilaoonline.net/lote/detalhe/313354", " TRANSMISSÃO ZF")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=HYPERLINK("https://www.leilaoonline.net/lote/detalhe/313201", "075")</f>
      </c>
      <c r="B71" s="4" t="s">
        <f>=HYPERLINK("https://www.leilaoonline.net/lote/detalhe/313201", " RODA GUIA LIEBHEER")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=HYPERLINK("https://www.leilaoonline.net/lote/detalhe/313200", "079")</f>
      </c>
      <c r="B72" s="4" t="s">
        <f>=HYPERLINK("https://www.leilaoonline.net/lote/detalhe/313200", " RODA GUIA CAT D9H")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=HYPERLINK("https://www.leilaoonline.net/lote/detalhe/313180", "080")</f>
      </c>
      <c r="B73" s="4" t="s">
        <f>=HYPERLINK("https://www.leilaoonline.net/lote/detalhe/313180", " RODA CAT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=HYPERLINK("https://www.leilaoonline.net/lote/detalhe/313199", "082")</f>
      </c>
      <c r="B74" s="4" t="s">
        <f>=HYPERLINK("https://www.leilaoonline.net/lote/detalhe/313199", " RODA GUIA HYUNDAY")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=HYPERLINK("https://www.leilaoonline.net/lote/detalhe/313202", "086")</f>
      </c>
      <c r="B75" s="4" t="s">
        <f>=HYPERLINK("https://www.leilaoonline.net/lote/detalhe/313202", " RODA GUIA KOMATSU PC 150")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=HYPERLINK("https://www.leilaoonline.net/lote/detalhe/313177", "088")</f>
      </c>
      <c r="B76" s="4" t="s">
        <f>=HYPERLINK("https://www.leilaoonline.net/lote/detalhe/313177", " RODA GUIA CAT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=HYPERLINK("https://www.leilaoonline.net/lote/detalhe/313217", "100")</f>
      </c>
      <c r="B77" s="4" t="s">
        <f>=HYPERLINK("https://www.leilaoonline.net/lote/detalhe/313217", " COMANDO HIDRAULICO")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=HYPERLINK("https://www.leilaoonline.net/lote/detalhe/313183", "101")</f>
      </c>
      <c r="B78" s="4" t="s">
        <f>=HYPERLINK("https://www.leilaoonline.net/lote/detalhe/313183",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=HYPERLINK("https://www.leilaoonline.net/lote/detalhe/313209", "102")</f>
      </c>
      <c r="B79" s="4" t="s">
        <f>=HYPERLINK("https://www.leilaoonline.net/lote/detalhe/313209",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=HYPERLINK("https://www.leilaoonline.net/lote/detalhe/313353", "105")</f>
      </c>
      <c r="B80" s="4" t="s">
        <f>=HYPERLINK("https://www.leilaoonline.net/lote/detalhe/313353",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=HYPERLINK("https://www.leilaoonline.net/lote/detalhe/313352", "106")</f>
      </c>
      <c r="B81" s="4" t="s">
        <f>=HYPERLINK("https://www.leilaoonline.net/lote/detalhe/313352", " COMANDO HIDRAULICO")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=HYPERLINK("https://www.leilaoonline.net/lote/detalhe/313211", "110")</f>
      </c>
      <c r="B82" s="4" t="s">
        <f>=HYPERLINK("https://www.leilaoonline.net/lote/detalhe/313211", " RADIADOR DOOSAN DL-250")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=HYPERLINK("https://www.leilaoonline.net/lote/detalhe/313356", "111")</f>
      </c>
      <c r="B83" s="4" t="s">
        <f>=HYPERLINK("https://www.leilaoonline.net/lote/detalhe/313356", " RADIADOR CAT D9H")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=HYPERLINK("https://www.leilaoonline.net/lote/detalhe/313212", "112")</f>
      </c>
      <c r="B84" s="4" t="s">
        <f>=HYPERLINK("https://www.leilaoonline.net/lote/detalhe/313212", " RADIADOR CAT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=HYPERLINK("https://www.leilaoonline.net/lote/detalhe/313758", "113")</f>
      </c>
      <c r="B85" s="4" t="s">
        <f>=HYPERLINK("https://www.leilaoonline.net/lote/detalhe/313758", " RADIADOR CAT 621R")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=HYPERLINK("https://www.leilaoonline.net/lote/detalhe/313395", "114")</f>
      </c>
      <c r="B86" s="4" t="s">
        <f>=HYPERLINK("https://www.leilaoonline.net/lote/detalhe/313395", " RADIADOR CAT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=HYPERLINK("https://www.leilaoonline.net/lote/detalhe/313210", "115")</f>
      </c>
      <c r="B87" s="4" t="s">
        <f>=HYPERLINK("https://www.leilaoonline.net/lote/detalhe/313210", " RADIADOR VOLVO G940")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=HYPERLINK("https://www.leilaoonline.net/lote/detalhe/313188", "116")</f>
      </c>
      <c r="B88" s="4" t="s">
        <f>=HYPERLINK("https://www.leilaoonline.net/lote/detalhe/313188", " RADIADOR KOMATSU PC200")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=HYPERLINK("https://www.leilaoonline.net/lote/detalhe/313187", "117")</f>
      </c>
      <c r="B89" s="4" t="s">
        <f>=HYPERLINK("https://www.leilaoonline.net/lote/detalhe/313187", " RADIADOR VOGELE 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=HYPERLINK("https://www.leilaoonline.net/lote/detalhe/313221", "118")</f>
      </c>
      <c r="B90" s="4" t="s">
        <f>=HYPERLINK("https://www.leilaoonline.net/lote/detalhe/313221", " RADIADOR VOLVO G940")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=HYPERLINK("https://www.leilaoonline.net/lote/detalhe/313223", "121")</f>
      </c>
      <c r="B91" s="4" t="s">
        <f>=HYPERLINK("https://www.leilaoonline.net/lote/detalhe/313223", " TROCADOR DE CALOR TEMA TERRA")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=HYPERLINK("https://www.leilaoonline.net/lote/detalhe/313228", "122")</f>
      </c>
      <c r="B92" s="4" t="s">
        <f>=HYPERLINK("https://www.leilaoonline.net/lote/detalhe/313228", " TROCADOR DE CALOR TEMA TERRA")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=HYPERLINK("https://www.leilaoonline.net/lote/detalhe/313385", "126")</f>
      </c>
      <c r="B93" s="4" t="s">
        <f>=HYPERLINK("https://www.leilaoonline.net/lote/detalhe/313385", " CABINE JCB 3.C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=HYPERLINK("https://www.leilaoonline.net/lote/detalhe/313384", "127")</f>
      </c>
      <c r="B94" s="4" t="s">
        <f>=HYPERLINK("https://www.leilaoonline.net/lote/detalhe/313384", " CABINE LIEBHEER (VAZIA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=HYPERLINK("https://www.leilaoonline.net/lote/detalhe/313386", "128")</f>
      </c>
      <c r="B95" s="4" t="s">
        <f>=HYPERLINK("https://www.leilaoonline.net/lote/detalhe/313386", " CABINE LIEBHEER (VAZIA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=HYPERLINK("https://www.leilaoonline.net/lote/detalhe/313262", "129")</f>
      </c>
      <c r="B96" s="4" t="s">
        <f>=HYPERLINK("https://www.leilaoonline.net/lote/detalhe/313262", " CABINE CAT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=HYPERLINK("https://www.leilaoonline.net/lote/detalhe/313387", "130")</f>
      </c>
      <c r="B97" s="4" t="s">
        <f>=HYPERLINK("https://www.leilaoonline.net/lote/detalhe/313387", " CABINE CAT 950G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=HYPERLINK("https://www.leilaoonline.net/lote/detalhe/313388", "131")</f>
      </c>
      <c r="B98" s="4" t="s">
        <f>=HYPERLINK("https://www.leilaoonline.net/lote/detalhe/313388", " CABINE CASE 721 C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=HYPERLINK("https://www.leilaoonline.net/lote/detalhe/313263", "132")</f>
      </c>
      <c r="B99" s="4" t="s">
        <f>=HYPERLINK("https://www.leilaoonline.net/lote/detalhe/313263", " CABINE KOMATSU PC 600 (VAZIA)")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=HYPERLINK("https://www.leilaoonline.net/lote/detalhe/313401", "133")</f>
      </c>
      <c r="B100" s="4" t="s">
        <f>=HYPERLINK("https://www.leilaoonline.net/lote/detalhe/313401", " MINI CARREGADEIRA CAT 246D (SEM MOTOR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=HYPERLINK("https://www.leilaoonline.net/lote/detalhe/313397", "134")</f>
      </c>
      <c r="B101" s="4" t="s">
        <f>=HYPERLINK("https://www.leilaoonline.net/lote/detalhe/313397", " MINI CARREGADEIRA CAT 226 (SEM MOTOR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=HYPERLINK("https://www.leilaoonline.net/lote/detalhe/313389", "136")</f>
      </c>
      <c r="B102" s="4" t="s">
        <f>=HYPERLINK("https://www.leilaoonline.net/lote/detalhe/313389",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=HYPERLINK("https://www.leilaoonline.net/lote/detalhe/313390", "137")</f>
      </c>
      <c r="B103" s="4" t="s">
        <f>=HYPERLINK("https://www.leilaoonline.net/lote/detalhe/313390", " PISTÃO CAT 330C")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350.00</t>
        </is>
      </c>
    </row>
    <row collapsed="false" customFormat="false" customHeight="false" hidden="false" ht="12.1" outlineLevel="0" r="104">
      <c r="A104" s="5" t="s">
        <f>=HYPERLINK("https://www.leilaoonline.net/lote/detalhe/313271", "138")</f>
      </c>
      <c r="B104" s="4" t="s">
        <f>=HYPERLINK("https://www.leilaoonline.net/lote/detalhe/313271", " PISTÃO CAÇAMBA CAMINHÃO TELESCÓPICO 3 ESTÁGIOS")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2.000,00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=HYPERLINK("https://www.leilaoonline.net/lote/detalhe/313269", "140")</f>
      </c>
      <c r="B105" s="4" t="s">
        <f>=HYPERLINK("https://www.leilaoonline.net/lote/detalhe/313269", " PISTÃO CAT D6-T")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=HYPERLINK("https://www.leilaoonline.net/lote/detalhe/313287", "141")</f>
      </c>
      <c r="B106" s="4" t="s">
        <f>=HYPERLINK("https://www.leilaoonline.net/lote/detalhe/313287", " PISTÃO CAT 966H LEVANTE")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=HYPERLINK("https://www.leilaoonline.net/lote/detalhe/313268", "143")</f>
      </c>
      <c r="B107" s="4" t="s">
        <f>=HYPERLINK("https://www.leilaoonline.net/lote/detalhe/313268", " PISTÃO CAT 330C")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350.00</t>
        </is>
      </c>
    </row>
    <row collapsed="false" customFormat="false" customHeight="false" hidden="false" ht="12.1" outlineLevel="0" r="108">
      <c r="A108" s="5" t="s">
        <f>=HYPERLINK("https://www.leilaoonline.net/lote/detalhe/313283", "144")</f>
      </c>
      <c r="B108" s="4" t="s">
        <f>=HYPERLINK("https://www.leilaoonline.net/lote/detalhe/313283", " PISTÃO CAÇAMBA CAMINHÃO TELESCÓPICO 1 ESTÁGIO")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=HYPERLINK("https://www.leilaoonline.net/lote/detalhe/313273", "145")</f>
      </c>
      <c r="B109" s="4" t="s">
        <f>=HYPERLINK("https://www.leilaoonline.net/lote/detalhe/313273", " PISTÃO CAT 966H")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=HYPERLINK("https://www.leilaoonline.net/lote/detalhe/313279", "146")</f>
      </c>
      <c r="B110" s="4" t="s">
        <f>=HYPERLINK("https://www.leilaoonline.net/lote/detalhe/313279", " PISTÃO CAT966H")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300.00</t>
        </is>
      </c>
    </row>
    <row collapsed="false" customFormat="false" customHeight="false" hidden="false" ht="12.1" outlineLevel="0" r="111">
      <c r="A111" s="5" t="s">
        <f>=HYPERLINK("https://www.leilaoonline.net/lote/detalhe/313282", "147")</f>
      </c>
      <c r="B111" s="4" t="s">
        <f>=HYPERLINK("https://www.leilaoonline.net/lote/detalhe/313282", " PISTÃO CAÇAMBA CAMINHÃO TELESCÓPICO 1 ESTÁGIO")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=HYPERLINK("https://www.leilaoonline.net/lote/detalhe/313276", "148")</f>
      </c>
      <c r="B112" s="4" t="s">
        <f>=HYPERLINK("https://www.leilaoonline.net/lote/detalhe/313276", " PISTÃO CAT COM H 330C")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=HYPERLINK("https://www.leilaoonline.net/lote/detalhe/313278", "149")</f>
      </c>
      <c r="B113" s="4" t="s">
        <f>=HYPERLINK("https://www.leilaoonline.net/lote/detalhe/313278", " PISTÃO CAT 966H")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=HYPERLINK("https://www.leilaoonline.net/lote/detalhe/313360", "150")</f>
      </c>
      <c r="B114" s="4" t="s">
        <f>=HYPERLINK("https://www.leilaoonline.net/lote/detalhe/313360", " CONCHA CAT 416 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=HYPERLINK("https://www.leilaoonline.net/lote/detalhe/313361", "151")</f>
      </c>
      <c r="B115" s="4" t="s">
        <f>=HYPERLINK("https://www.leilaoonline.net/lote/detalhe/313361", " CONCHA JCB 3C")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=HYPERLINK("https://www.leilaoonline.net/lote/detalhe/313224", "152")</f>
      </c>
      <c r="B116" s="4" t="s">
        <f>=HYPERLINK("https://www.leilaoonline.net/lote/detalhe/313224", " TANQUE HIDRAULICO CAT 924G")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=HYPERLINK("https://www.leilaoonline.net/lote/detalhe/313225", "153")</f>
      </c>
      <c r="B117" s="4" t="s">
        <f>=HYPERLINK("https://www.leilaoonline.net/lote/detalhe/313225", " TANQUE HIDRAULICO CAT 336D")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=HYPERLINK("https://www.leilaoonline.net/lote/detalhe/313226", "154")</f>
      </c>
      <c r="B118" s="4" t="s">
        <f>=HYPERLINK("https://www.leilaoonline.net/lote/detalhe/313226", " TANQUE HIDRAULICO CAT D6R")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=HYPERLINK("https://www.leilaoonline.net/lote/detalhe/313364", "155")</f>
      </c>
      <c r="B119" s="4" t="s">
        <f>=HYPERLINK("https://www.leilaoonline.net/lote/detalhe/313364", "CONCHA DOOSAN  DL 250")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=HYPERLINK("https://www.leilaoonline.net/lote/detalhe/313363", "156")</f>
      </c>
      <c r="B120" s="4" t="s">
        <f>=HYPERLINK("https://www.leilaoonline.net/lote/detalhe/313363", " CONCHA DOOSAN")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=HYPERLINK("https://www.leilaoonline.net/lote/detalhe/313367", "157")</f>
      </c>
      <c r="B121" s="4" t="s">
        <f>=HYPERLINK("https://www.leilaoonline.net/lote/detalhe/313367", " CONCHA DOOSAN")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300.00</t>
        </is>
      </c>
    </row>
    <row collapsed="false" customFormat="false" customHeight="false" hidden="false" ht="12.1" outlineLevel="0" r="122">
      <c r="A122" s="5" t="s">
        <f>=HYPERLINK("https://www.leilaoonline.net/lote/detalhe/313265", "158")</f>
      </c>
      <c r="B122" s="4" t="s">
        <f>=HYPERLINK("https://www.leilaoonline.net/lote/detalhe/313265", " PLATAFORMA D4E")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=HYPERLINK("https://www.leilaoonline.net/lote/detalhe/313264", "159")</f>
      </c>
      <c r="B123" s="4" t="s">
        <f>=HYPERLINK("https://www.leilaoonline.net/lote/detalhe/313264", " CAPOTA CAT")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=HYPERLINK("https://www.leilaoonline.net/lote/detalhe/313272", "164")</f>
      </c>
      <c r="B124" s="4" t="s">
        <f>=HYPERLINK("https://www.leilaoonline.net/lote/detalhe/313272", " PISTÃO CAT D8H")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=HYPERLINK("https://www.leilaoonline.net/lote/detalhe/313277", "165")</f>
      </c>
      <c r="B125" s="4" t="s">
        <f>=HYPERLINK("https://www.leilaoonline.net/lote/detalhe/313277", " PISTÃO CAT 966H")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=HYPERLINK("https://www.leilaoonline.net/lote/detalhe/313274", "166")</f>
      </c>
      <c r="B126" s="4" t="s">
        <f>=HYPERLINK("https://www.leilaoonline.net/lote/detalhe/313274", " PISTÃO GALEO")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=HYPERLINK("https://www.leilaoonline.net/lote/detalhe/313267", "169")</f>
      </c>
      <c r="B127" s="4" t="s">
        <f>=HYPERLINK("https://www.leilaoonline.net/lote/detalhe/313267",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=HYPERLINK("https://www.leilaoonline.net/lote/detalhe/313281", "170")</f>
      </c>
      <c r="B128" s="4" t="s">
        <f>=HYPERLINK("https://www.leilaoonline.net/lote/detalhe/313281", " PISTÃO CAT 950H")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=HYPERLINK("https://www.leilaoonline.net/lote/detalhe/313293", "171")</f>
      </c>
      <c r="B129" s="4" t="s">
        <f>=HYPERLINK("https://www.leilaoonline.net/lote/detalhe/313293", " PISTÃO CAT 950G")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=HYPERLINK("https://www.leilaoonline.net/lote/detalhe/313294", "172")</f>
      </c>
      <c r="B130" s="4" t="s">
        <f>=HYPERLINK("https://www.leilaoonline.net/lote/detalhe/313294", " PISTÃO CAT 950H")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=HYPERLINK("https://www.leilaoonline.net/lote/detalhe/313275", "173")</f>
      </c>
      <c r="B131" s="4" t="s">
        <f>=HYPERLINK("https://www.leilaoonline.net/lote/detalhe/313275", " PISTÃO CAT D6D")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=HYPERLINK("https://www.leilaoonline.net/lote/detalhe/313280", "174")</f>
      </c>
      <c r="B132" s="4" t="s">
        <f>=HYPERLINK("https://www.leilaoonline.net/lote/detalhe/313280", " PISTÃO VOLVO")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=HYPERLINK("https://www.leilaoonline.net/lote/detalhe/313289", "187")</f>
      </c>
      <c r="B133" s="4" t="s">
        <f>=HYPERLINK("https://www.leilaoonline.net/lote/detalhe/313289", " PISTÃO CAT D8K")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=HYPERLINK("https://www.leilaoonline.net/lote/detalhe/313284", "188")</f>
      </c>
      <c r="B134" s="4" t="s">
        <f>=HYPERLINK("https://www.leilaoonline.net/lote/detalhe/313284", " PISTÃO CAT 938G")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=HYPERLINK("https://www.leilaoonline.net/lote/detalhe/313285", "189")</f>
      </c>
      <c r="B135" s="4" t="s">
        <f>=HYPERLINK("https://www.leilaoonline.net/lote/detalhe/313285", " PISTÃO CAT 938H")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=HYPERLINK("https://www.leilaoonline.net/lote/detalhe/313288", "191")</f>
      </c>
      <c r="B136" s="4" t="s">
        <f>=HYPERLINK("https://www.leilaoonline.net/lote/detalhe/313288", " PISTÃO CAT 938H")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=HYPERLINK("https://www.leilaoonline.net/lote/detalhe/313290", "192")</f>
      </c>
      <c r="B137" s="4" t="s">
        <f>=HYPERLINK("https://www.leilaoonline.net/lote/detalhe/313290", " PISTÃO DOOSAN")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=HYPERLINK("https://www.leilaoonline.net/lote/detalhe/313292", "193")</f>
      </c>
      <c r="B138" s="4" t="s">
        <f>=HYPERLINK("https://www.leilaoonline.net/lote/detalhe/313292", " PISTÃO DOOSAN")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=HYPERLINK("https://www.leilaoonline.net/lote/detalhe/313291", "194")</f>
      </c>
      <c r="B139" s="4" t="s">
        <f>=HYPERLINK("https://www.leilaoonline.net/lote/detalhe/313291", " PISTÃO DOOSAN")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=HYPERLINK("https://www.leilaoonline.net/lote/detalhe/313300", "195")</f>
      </c>
      <c r="B140" s="4" t="s">
        <f>=HYPERLINK("https://www.leilaoonline.net/lote/detalhe/313300", " PISTÃO CAT 416-C")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=HYPERLINK("https://www.leilaoonline.net/lote/detalhe/313296", "196")</f>
      </c>
      <c r="B141" s="4" t="s">
        <f>=HYPERLINK("https://www.leilaoonline.net/lote/detalhe/313296", " PISTÃO CAT 416-C")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=HYPERLINK("https://www.leilaoonline.net/lote/detalhe/313295", "198")</f>
      </c>
      <c r="B142" s="4" t="s">
        <f>=HYPERLINK("https://www.leilaoonline.net/lote/detalhe/313295", " PISTÃO JCB330")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=HYPERLINK("https://www.leilaoonline.net/lote/detalhe/313298", "199")</f>
      </c>
      <c r="B143" s="4" t="s">
        <f>=HYPERLINK("https://www.leilaoonline.net/lote/detalhe/313298", " PISTÃO")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=HYPERLINK("https://www.leilaoonline.net/lote/detalhe/313227", "200")</f>
      </c>
      <c r="B144" s="4" t="s">
        <f>=HYPERLINK("https://www.leilaoonline.net/lote/detalhe/313227", " CARA DE CAVALO LIUGONG")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=HYPERLINK("https://www.leilaoonline.net/lote/detalhe/313362", "201")</f>
      </c>
      <c r="B145" s="4" t="s">
        <f>=HYPERLINK("https://www.leilaoonline.net/lote/detalhe/313362", " CARA DE CAVALO JCB 3-C")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=HYPERLINK("https://www.leilaoonline.net/lote/detalhe/313366", "207")</f>
      </c>
      <c r="B146" s="4" t="s">
        <f>=HYPERLINK("https://www.leilaoonline.net/lote/detalhe/313366", " RIPPER CAT D8K")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300.00</t>
        </is>
      </c>
    </row>
    <row collapsed="false" customFormat="false" customHeight="false" hidden="false" ht="12.1" outlineLevel="0" r="147">
      <c r="A147" s="5" t="s">
        <f>=HYPERLINK("https://www.leilaoonline.net/lote/detalhe/313208", "210")</f>
      </c>
      <c r="B147" s="4" t="s">
        <f>=HYPERLINK("https://www.leilaoonline.net/lote/detalhe/313208", " RODA COM PNEU TOYOTA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=HYPERLINK("https://www.leilaoonline.net/lote/detalhe/313190", "211")</f>
      </c>
      <c r="B148" s="4" t="s">
        <f>=HYPERLINK("https://www.leilaoonline.net/lote/detalhe/313190", " RODA COM PNEU CAT 420-F (UNIDADE)")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=HYPERLINK("https://www.leilaoonline.net/lote/detalhe/313207", "212")</f>
      </c>
      <c r="B149" s="4" t="s">
        <f>=HYPERLINK("https://www.leilaoonline.net/lote/detalhe/313207", " RODA COM PNEU F-450 (UNIDADE)")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=HYPERLINK("https://www.leilaoonline.net/lote/detalhe/313189", "213")</f>
      </c>
      <c r="B150" s="4" t="s">
        <f>=HYPERLINK("https://www.leilaoonline.net/lote/detalhe/313189", " RODA COM PNEU C-10 (UNIDADE)")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=HYPERLINK("https://www.leilaoonline.net/lote/detalhe/313195", "214")</f>
      </c>
      <c r="B151" s="4" t="s">
        <f>=HYPERLINK("https://www.leilaoonline.net/lote/detalhe/313195", " RODA COM PNEU PARA CANARINHO (02 UNIDADES 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=HYPERLINK("https://www.leilaoonline.net/lote/detalhe/313235", "215")</f>
      </c>
      <c r="B152" s="4" t="s">
        <f>=HYPERLINK("https://www.leilaoonline.net/lote/detalhe/313235", " RODA COM PNEU PARA CANARINHO (04 UNIDADES 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=HYPERLINK("https://www.leilaoonline.net/lote/detalhe/313191", "218")</f>
      </c>
      <c r="B153" s="4" t="s">
        <f>=HYPERLINK("https://www.leilaoonline.net/lote/detalhe/313191", " RODA COM PNEU 23.5-25 (UNIDADE)")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=HYPERLINK("https://www.leilaoonline.net/lote/detalhe/313205", "219")</f>
      </c>
      <c r="B154" s="4" t="s">
        <f>=HYPERLINK("https://www.leilaoonline.net/lote/detalhe/313205", " RODA COM PNEU 11.00-22 (UNIDADE)")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=HYPERLINK("https://www.leilaoonline.net/lote/detalhe/313219", "221")</f>
      </c>
      <c r="B155" s="4" t="s">
        <f>=HYPERLINK("https://www.leilaoonline.net/lote/detalhe/313219", " RODA COM PNEU 11.00-22 (3 UNIDADES)")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=HYPERLINK("https://www.leilaoonline.net/lote/detalhe/313179", "222")</f>
      </c>
      <c r="B156" s="4" t="s">
        <f>=HYPERLINK("https://www.leilaoonline.net/lote/detalhe/313179", " RODA COM PNEU 11.00-22 (5 UNIDADES 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=HYPERLINK("https://www.leilaoonline.net/lote/detalhe/313192", "223")</f>
      </c>
      <c r="B157" s="4" t="s">
        <f>=HYPERLINK("https://www.leilaoonline.net/lote/detalhe/313192", " RODA COM PNEU LIUGONG 14-17 (2 UNIDADES 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=HYPERLINK("https://www.leilaoonline.net/lote/detalhe/313347", "225")</f>
      </c>
      <c r="B158" s="4" t="s">
        <f>=HYPERLINK("https://www.leilaoonline.net/lote/detalhe/313347", " RADIADOR CAT 312 DL")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=HYPERLINK("https://www.leilaoonline.net/lote/detalhe/313345", "227")</f>
      </c>
      <c r="B159" s="4" t="s">
        <f>=HYPERLINK("https://www.leilaoonline.net/lote/detalhe/313345", " DIFERENCIAL TRASEIRO CAT 950G")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=HYPERLINK("https://www.leilaoonline.net/lote/detalhe/313348", "228")</f>
      </c>
      <c r="B160" s="4" t="s">
        <f>=HYPERLINK("https://www.leilaoonline.net/lote/detalhe/313348", " DIFERENCIAL TRASEIRO CAT 950GH")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=HYPERLINK("https://www.leilaoonline.net/lote/detalhe/313203", "229")</f>
      </c>
      <c r="B161" s="4" t="s">
        <f>=HYPERLINK("https://www.leilaoonline.net/lote/detalhe/313203", " DIFERENCIAL TRASEIRO CAT 950G")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=HYPERLINK("https://www.leilaoonline.net/lote/detalhe/313206", "230")</f>
      </c>
      <c r="B162" s="4" t="s">
        <f>=HYPERLINK("https://www.leilaoonline.net/lote/detalhe/313206", " DIFERENCIAL DIANTEIRO CAT 950H")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=HYPERLINK("https://www.leilaoonline.net/lote/detalhe/313178", "231")</f>
      </c>
      <c r="B163" s="4" t="s">
        <f>=HYPERLINK("https://www.leilaoonline.net/lote/detalhe/313178", " DIFERENCIAL DIANTEIRO CAT 950G")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=HYPERLINK("https://www.leilaoonline.net/lote/detalhe/313350", "232")</f>
      </c>
      <c r="B164" s="4" t="s">
        <f>=HYPERLINK("https://www.leilaoonline.net/lote/detalhe/313350", " DIFERENCIAL TRASEIRO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=HYPERLINK("https://www.leilaoonline.net/lote/detalhe/313340", "233")</f>
      </c>
      <c r="B165" s="4" t="s">
        <f>=HYPERLINK("https://www.leilaoonline.net/lote/detalhe/313340", " DIFERENCIAL TRASEIRO CAT 966H")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=HYPERLINK("https://www.leilaoonline.net/lote/detalhe/313341", "234")</f>
      </c>
      <c r="B166" s="4" t="s">
        <f>=HYPERLINK("https://www.leilaoonline.net/lote/detalhe/313341", " DIFERENCIAL DIANTEIRO CAT 966H")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=HYPERLINK("https://www.leilaoonline.net/lote/detalhe/313349", "235")</f>
      </c>
      <c r="B167" s="4" t="s">
        <f>=HYPERLINK("https://www.leilaoonline.net/lote/detalhe/313349", " DIFERENCIAL DIANTEIRO CAT 966H")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=HYPERLINK("https://www.leilaoonline.net/lote/detalhe/313346", "236")</f>
      </c>
      <c r="B168" s="4" t="s">
        <f>=HYPERLINK("https://www.leilaoonline.net/lote/detalhe/313346", " DIFERENCIAL TRASEIRO CAT 938H")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=HYPERLINK("https://www.leilaoonline.net/lote/detalhe/313218", "237")</f>
      </c>
      <c r="B169" s="4" t="s">
        <f>=HYPERLINK("https://www.leilaoonline.net/lote/detalhe/313218", " DIFERENCIAL")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=HYPERLINK("https://www.leilaoonline.net/lote/detalhe/313222", "238")</f>
      </c>
      <c r="B170" s="4" t="s">
        <f>=HYPERLINK("https://www.leilaoonline.net/lote/detalhe/313222", " DIFERENCIAL TRASEIRO CAT 938G")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=HYPERLINK("https://www.leilaoonline.net/lote/detalhe/313185", "239")</f>
      </c>
      <c r="B171" s="4" t="s">
        <f>=HYPERLINK("https://www.leilaoonline.net/lote/detalhe/313185", " DIFERENCIAL TRASEIRO CAT 950G")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=HYPERLINK("https://www.leilaoonline.net/lote/detalhe/313214", "240")</f>
      </c>
      <c r="B172" s="4" t="s">
        <f>=HYPERLINK("https://www.leilaoonline.net/lote/detalhe/313214", " DIFERENCIAL TRASEIRO CAT 950H")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=HYPERLINK("https://www.leilaoonline.net/lote/detalhe/313198", "241")</f>
      </c>
      <c r="B173" s="4" t="s">
        <f>=HYPERLINK("https://www.leilaoonline.net/lote/detalhe/313198", " DIFERENCIAL DIANTEIRO VPLVO L120F")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3.000,00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=HYPERLINK("https://www.leilaoonline.net/lote/detalhe/313359", "242")</f>
      </c>
      <c r="B174" s="4" t="s">
        <f>=HYPERLINK("https://www.leilaoonline.net/lote/detalhe/313359", " DIFERENCIAL DIANTEIRO CAT 938G")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=HYPERLINK("https://www.leilaoonline.net/lote/detalhe/313186", "243")</f>
      </c>
      <c r="B175" s="4" t="s">
        <f>=HYPERLINK("https://www.leilaoonline.net/lote/detalhe/313186", " DIFERENCIAL DIANTEIRO CAT")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=HYPERLINK("https://www.leilaoonline.net/lote/detalhe/313234", "250")</f>
      </c>
      <c r="B176" s="4" t="s">
        <f>=HYPERLINK("https://www.leilaoonline.net/lote/detalhe/313234", " MOTOR CAT 3406")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=HYPERLINK("https://www.leilaoonline.net/lote/detalhe/313237", "252")</f>
      </c>
      <c r="B177" s="4" t="s">
        <f>=HYPERLINK("https://www.leilaoonline.net/lote/detalhe/313237", " MOTOR KOMATSU PC 400")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=HYPERLINK("https://www.leilaoonline.net/lote/detalhe/313238", "253")</f>
      </c>
      <c r="B178" s="4" t="s">
        <f>=HYPERLINK("https://www.leilaoonline.net/lote/detalhe/313238", " MOTOR KOMATSU PC 600")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=HYPERLINK("https://www.leilaoonline.net/lote/detalhe/313236", "254")</f>
      </c>
      <c r="B179" s="4" t="s">
        <f>=HYPERLINK("https://www.leilaoonline.net/lote/detalhe/313236", " MOTOR KOMATSU PC 600")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=HYPERLINK("https://www.leilaoonline.net/lote/detalhe/313239", "255")</f>
      </c>
      <c r="B180" s="4" t="s">
        <f>=HYPERLINK("https://www.leilaoonline.net/lote/detalhe/313239", " MOTOR LIEBHEER")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=HYPERLINK("https://www.leilaoonline.net/lote/detalhe/313240", "256")</f>
      </c>
      <c r="B181" s="4" t="s">
        <f>=HYPERLINK("https://www.leilaoonline.net/lote/detalhe/313240", " MOTOR LIEBHEER")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300.00</t>
        </is>
      </c>
    </row>
    <row collapsed="false" customFormat="false" customHeight="false" hidden="false" ht="12.1" outlineLevel="0" r="182">
      <c r="A182" s="5" t="s">
        <f>=HYPERLINK("https://www.leilaoonline.net/lote/detalhe/313368", "267")</f>
      </c>
      <c r="B182" s="4" t="s">
        <f>=HYPERLINK("https://www.leilaoonline.net/lote/detalhe/313368", " TRANSMISSÃO ZF")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5.000,00</t>
        </is>
      </c>
      <c r="F182" s="4" t="inlineStr">
        <is>
          <t>300.00</t>
        </is>
      </c>
    </row>
    <row collapsed="false" customFormat="false" customHeight="false" hidden="false" ht="12.1" outlineLevel="0" r="183">
      <c r="A183" s="5" t="s">
        <f>=HYPERLINK("https://www.leilaoonline.net/lote/detalhe/313230", "268")</f>
      </c>
      <c r="B183" s="4" t="s">
        <f>=HYPERLINK("https://www.leilaoonline.net/lote/detalhe/313230", " CONJUNTO DE SAPATA CAT D6R (57 UNIDADES 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3.000,00</t>
        </is>
      </c>
      <c r="F183" s="4" t="inlineStr">
        <is>
          <t>300.00</t>
        </is>
      </c>
    </row>
    <row collapsed="false" customFormat="false" customHeight="false" hidden="false" ht="12.1" outlineLevel="0" r="184">
      <c r="A184" s="5" t="s">
        <f>=HYPERLINK("https://www.leilaoonline.net/lote/detalhe/313232", "269")</f>
      </c>
      <c r="B184" s="4" t="s">
        <f>=HYPERLINK("https://www.leilaoonline.net/lote/detalhe/313232", " RABICHO CAT D8K")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1.000,00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=HYPERLINK("https://www.leilaoonline.net/lote/detalhe/313231", "270")</f>
      </c>
      <c r="B185" s="4" t="s">
        <f>=HYPERLINK("https://www.leilaoonline.net/lote/detalhe/313231", " RABICHO CAR D9H")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=HYPERLINK("https://www.leilaoonline.net/lote/detalhe/313759", "271")</f>
      </c>
      <c r="B186" s="4" t="s">
        <f>=HYPERLINK("https://www.leilaoonline.net/lote/detalhe/313759", " MOITÃO 20 TONELADAS")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1.000,00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=HYPERLINK("https://www.leilaoonline.net/lote/detalhe/313229", "272")</f>
      </c>
      <c r="B187" s="4" t="s">
        <f>=HYPERLINK("https://www.leilaoonline.net/lote/detalhe/313229", " GUINCHO 100 TONELADAS")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8.000,00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=HYPERLINK("https://www.leilaoonline.net/lote/detalhe/313270", "274")</f>
      </c>
      <c r="B188" s="4" t="s">
        <f>=HYPERLINK("https://www.leilaoonline.net/lote/detalhe/313270", " DIFERENCIAL DIANTEIRO VOLVO G 940")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=HYPERLINK("https://www.leilaoonline.net/lote/detalhe/313369", "281")</f>
      </c>
      <c r="B189" s="4" t="s">
        <f>=HYPERLINK("https://www.leilaoonline.net/lote/detalhe/313369", " LÂMINA COM U E PISTÕES CAT")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25.000,00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=HYPERLINK("https://www.leilaoonline.net/lote/detalhe/313241", "282")</f>
      </c>
      <c r="B190" s="4" t="s">
        <f>=HYPERLINK("https://www.leilaoonline.net/lote/detalhe/313241", " H DA CAT W130 COM PISTÕES")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=HYPERLINK("https://www.leilaoonline.net/lote/detalhe/313391", "283")</f>
      </c>
      <c r="B191" s="4" t="s">
        <f>=HYPERLINK("https://www.leilaoonline.net/lote/detalhe/313391", " H DA CAT 950H")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=HYPERLINK("https://www.leilaoonline.net/lote/detalhe/313393", "285")</f>
      </c>
      <c r="B192" s="4" t="s">
        <f>=HYPERLINK("https://www.leilaoonline.net/lote/detalhe/313393", " CONCHA CAT 950H")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=HYPERLINK("https://www.leilaoonline.net/lote/detalhe/313244", "286")</f>
      </c>
      <c r="B193" s="4" t="s">
        <f>=HYPERLINK("https://www.leilaoonline.net/lote/detalhe/313244", " BRAÇO JCB 3C")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=HYPERLINK("https://www.leilaoonline.net/lote/detalhe/313242", "287")</f>
      </c>
      <c r="B194" s="4" t="s">
        <f>=HYPERLINK("https://www.leilaoonline.net/lote/detalhe/313242", " H DA CAT 938H")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=HYPERLINK("https://www.leilaoonline.net/lote/detalhe/313243", "288")</f>
      </c>
      <c r="B195" s="4" t="s">
        <f>=HYPERLINK("https://www.leilaoonline.net/lote/detalhe/313243", " H DA CASE 721-C")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3.000,00</t>
        </is>
      </c>
      <c r="F195" s="4" t="inlineStr">
        <is>
          <t>300.00</t>
        </is>
      </c>
    </row>
    <row collapsed="false" customFormat="false" customHeight="false" hidden="false" ht="12.1" outlineLevel="0" r="196">
      <c r="A196" s="5" t="s">
        <f>=HYPERLINK("https://www.leilaoonline.net/lote/detalhe/313304", "294")</f>
      </c>
      <c r="B196" s="4" t="s">
        <f>=HYPERLINK("https://www.leilaoonline.net/lote/detalhe/313304", " PISTÃO LEVANTE CAT 345 C")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=HYPERLINK("https://www.leilaoonline.net/lote/detalhe/313297", "295")</f>
      </c>
      <c r="B197" s="4" t="s">
        <f>=HYPERLINK("https://www.leilaoonline.net/lote/detalhe/313297", " PISTÃO LEVANTE CAT 345 C")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=HYPERLINK("https://www.leilaoonline.net/lote/detalhe/313299", "302")</f>
      </c>
      <c r="B198" s="4" t="s">
        <f>=HYPERLINK("https://www.leilaoonline.net/lote/detalhe/313299", " PISTÃO CAT 950H ARTICULAÇÃO DA CONCHA")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=HYPERLINK("https://www.leilaoonline.net/lote/detalhe/313301", "305")</f>
      </c>
      <c r="B199" s="4" t="s">
        <f>=HYPERLINK("https://www.leilaoonline.net/lote/detalhe/313301", " PISTÃO CAT 336D LEVANTE")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3.000,00</t>
        </is>
      </c>
      <c r="F199" s="4" t="inlineStr">
        <is>
          <t>300.00</t>
        </is>
      </c>
    </row>
    <row collapsed="false" customFormat="false" customHeight="false" hidden="false" ht="12.1" outlineLevel="0" r="200">
      <c r="A200" s="5" t="s">
        <f>=HYPERLINK("https://www.leilaoonline.net/lote/detalhe/313303", "306")</f>
      </c>
      <c r="B200" s="4" t="s">
        <f>=HYPERLINK("https://www.leilaoonline.net/lote/detalhe/313303", " PISTÃO CAT 336D LEVANTE")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3.000,00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=HYPERLINK("https://www.leilaoonline.net/lote/detalhe/313302", "307")</f>
      </c>
      <c r="B201" s="4" t="s">
        <f>=HYPERLINK("https://www.leilaoonline.net/lote/detalhe/313302", " PISTÃO CAT 321DL")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=HYPERLINK("https://www.leilaoonline.net/lote/detalhe/313306", "309")</f>
      </c>
      <c r="B202" s="4" t="s">
        <f>=HYPERLINK("https://www.leilaoonline.net/lote/detalhe/313306", " COMANDO HIDRAULICO CAT 966H")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=HYPERLINK("https://www.leilaoonline.net/lote/detalhe/313305", "310")</f>
      </c>
      <c r="B203" s="4" t="s">
        <f>=HYPERLINK("https://www.leilaoonline.net/lote/detalhe/313305", " COMANDO HIDRAULICO CAT 966H")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4.000,00</t>
        </is>
      </c>
      <c r="F203" s="4" t="inlineStr">
        <is>
          <t>300.00</t>
        </is>
      </c>
    </row>
    <row collapsed="false" customFormat="false" customHeight="false" hidden="false" ht="12.1" outlineLevel="0" r="204">
      <c r="A204" s="5" t="s">
        <f>=HYPERLINK("https://www.leilaoonline.net/lote/detalhe/313326", "311")</f>
      </c>
      <c r="B204" s="4" t="s">
        <f>=HYPERLINK("https://www.leilaoonline.net/lote/detalhe/313326", " COMANDO HIDRAULICO JCB 330")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3.000,00</t>
        </is>
      </c>
      <c r="F204" s="4" t="inlineStr">
        <is>
          <t>300.00</t>
        </is>
      </c>
    </row>
    <row collapsed="false" customFormat="false" customHeight="false" hidden="false" ht="12.1" outlineLevel="0" r="205">
      <c r="A205" s="5" t="s">
        <f>=HYPERLINK("https://www.leilaoonline.net/lote/detalhe/313307", "312")</f>
      </c>
      <c r="B205" s="4" t="s">
        <f>=HYPERLINK("https://www.leilaoonline.net/lote/detalhe/313307", " COMANDO HIDRAULICO LIEBHEER")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=HYPERLINK("https://www.leilaoonline.net/lote/detalhe/313311", "313")</f>
      </c>
      <c r="B206" s="4" t="s">
        <f>=HYPERLINK("https://www.leilaoonline.net/lote/detalhe/313311", " COMANDO HIDRAULICO DOOSAN")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=HYPERLINK("https://www.leilaoonline.net/lote/detalhe/313310", "315")</f>
      </c>
      <c r="B207" s="4" t="s">
        <f>=HYPERLINK("https://www.leilaoonline.net/lote/detalhe/313310", " COMANDO HIDRAULICO CAT 950H")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=HYPERLINK("https://www.leilaoonline.net/lote/detalhe/313308", "316")</f>
      </c>
      <c r="B208" s="4" t="s">
        <f>=HYPERLINK("https://www.leilaoonline.net/lote/detalhe/313308", " COMANDO HIDRAULICO CAT 950G")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=HYPERLINK("https://www.leilaoonline.net/lote/detalhe/313316", "317")</f>
      </c>
      <c r="B209" s="4" t="s">
        <f>=HYPERLINK("https://www.leilaoonline.net/lote/detalhe/313316", " COMANDO HIDRAULICO CAT 960F")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=HYPERLINK("https://www.leilaoonline.net/lote/detalhe/313312", "318")</f>
      </c>
      <c r="B210" s="4" t="s">
        <f>=HYPERLINK("https://www.leilaoonline.net/lote/detalhe/313312", " COMANDO HIDRAULICO CAT 966H")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=HYPERLINK("https://www.leilaoonline.net/lote/detalhe/313309", "320")</f>
      </c>
      <c r="B211" s="4" t="s">
        <f>=HYPERLINK("https://www.leilaoonline.net/lote/detalhe/313309", " COMANDO HIDRAULICO CAT 966H")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3.000,00</t>
        </is>
      </c>
      <c r="F211" s="4" t="inlineStr">
        <is>
          <t>300.00</t>
        </is>
      </c>
    </row>
    <row collapsed="false" customFormat="false" customHeight="false" hidden="false" ht="12.1" outlineLevel="0" r="212">
      <c r="A212" s="5" t="s">
        <f>=HYPERLINK("https://www.leilaoonline.net/lote/detalhe/313327", "321")</f>
      </c>
      <c r="B212" s="4" t="s">
        <f>=HYPERLINK("https://www.leilaoonline.net/lote/detalhe/313327", " COMANDO HIDRAULICO CAT 966H")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3.000,00</t>
        </is>
      </c>
      <c r="F212" s="4" t="inlineStr">
        <is>
          <t>300.00</t>
        </is>
      </c>
    </row>
    <row collapsed="false" customFormat="false" customHeight="false" hidden="false" ht="12.1" outlineLevel="0" r="213">
      <c r="A213" s="5" t="s">
        <f>=HYPERLINK("https://www.leilaoonline.net/lote/detalhe/313286", "330")</f>
      </c>
      <c r="B213" s="4" t="s">
        <f>=HYPERLINK("https://www.leilaoonline.net/lote/detalhe/313286", " PISTÃO DOOSAN ARTICULAÇÃO DA CONCHA")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=HYPERLINK("https://www.leilaoonline.net/lote/detalhe/313315", "331")</f>
      </c>
      <c r="B214" s="4" t="s">
        <f>=HYPERLINK("https://www.leilaoonline.net/lote/detalhe/313315", " PISTÃO DOOSAN LEVANTE")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1.500,00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=HYPERLINK("https://www.leilaoonline.net/lote/detalhe/313320", "332")</f>
      </c>
      <c r="B215" s="4" t="s">
        <f>=HYPERLINK("https://www.leilaoonline.net/lote/detalhe/313320", " PISTÃO DOOSAN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=HYPERLINK("https://www.leilaoonline.net/lote/detalhe/313323", "333")</f>
      </c>
      <c r="B216" s="4" t="s">
        <f>=HYPERLINK("https://www.leilaoonline.net/lote/detalhe/313323", " PISTÃO DOOSAN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=HYPERLINK("https://www.leilaoonline.net/lote/detalhe/313314", "334")</f>
      </c>
      <c r="B217" s="4" t="s">
        <f>=HYPERLINK("https://www.leilaoonline.net/lote/detalhe/313314", " PISTÃO DOOSAN ARTICULAÇÃO DA CONCHA")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1.500,00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=HYPERLINK("https://www.leilaoonline.net/lote/detalhe/313322", "335")</f>
      </c>
      <c r="B218" s="4" t="s">
        <f>=HYPERLINK("https://www.leilaoonline.net/lote/detalhe/313322", " PISTÃO CAT 950G LEVANTE")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1.500,00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=HYPERLINK("https://www.leilaoonline.net/lote/detalhe/313319", "336")</f>
      </c>
      <c r="B219" s="4" t="s">
        <f>=HYPERLINK("https://www.leilaoonline.net/lote/detalhe/313319", " PISTÃO CAT 950H LEVANTE")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1.500,00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=HYPERLINK("https://www.leilaoonline.net/lote/detalhe/313318", "338")</f>
      </c>
      <c r="B220" s="4" t="s">
        <f>=HYPERLINK("https://www.leilaoonline.net/lote/detalhe/313318", " PISTÃO CAT 966H ARTICULAÇÃO")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=HYPERLINK("https://www.leilaoonline.net/lote/detalhe/313321", "339")</f>
      </c>
      <c r="B221" s="4" t="s">
        <f>=HYPERLINK("https://www.leilaoonline.net/lote/detalhe/313321", " PISTÃO CASE 721C-C ARTICULAÇÃO")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=HYPERLINK("https://www.leilaoonline.net/lote/detalhe/313331", "340")</f>
      </c>
      <c r="B222" s="4" t="s">
        <f>=HYPERLINK("https://www.leilaoonline.net/lote/detalhe/313331", " PISTÃO KOMATSU WA 320 LEVANTE")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=HYPERLINK("https://www.leilaoonline.net/lote/detalhe/313332", "341")</f>
      </c>
      <c r="B223" s="4" t="s">
        <f>=HYPERLINK("https://www.leilaoonline.net/lote/detalhe/313332", " PISTÃO KOMATSU WA 320 LEVANTE")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=HYPERLINK("https://www.leilaoonline.net/lote/detalhe/313333", "345")</f>
      </c>
      <c r="B224" s="4" t="s">
        <f>=HYPERLINK("https://www.leilaoonline.net/lote/detalhe/313333", " PISTÃO CASE 721 -C LEVANTE")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=HYPERLINK("https://www.leilaoonline.net/lote/detalhe/313334", "346")</f>
      </c>
      <c r="B225" s="4" t="s">
        <f>=HYPERLINK("https://www.leilaoonline.net/lote/detalhe/313334", " PISTÃO CASE 721-C LEVANTE")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=HYPERLINK("https://www.leilaoonline.net/lote/detalhe/313336", "347")</f>
      </c>
      <c r="B226" s="4" t="s">
        <f>=HYPERLINK("https://www.leilaoonline.net/lote/detalhe/313336", " PISTÃO CASE 721-C LEVANTE")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1.000,00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=HYPERLINK("https://www.leilaoonline.net/lote/detalhe/313335", "348")</f>
      </c>
      <c r="B227" s="4" t="s">
        <f>=HYPERLINK("https://www.leilaoonline.net/lote/detalhe/313335", " PISTÃO CAT 966C ARTICULAÇÃO")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1.000,00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=HYPERLINK("https://www.leilaoonline.net/lote/detalhe/313325", "350")</f>
      </c>
      <c r="B228" s="4" t="s">
        <f>=HYPERLINK("https://www.leilaoonline.net/lote/detalhe/313325", " COROA DE GIRO JCB 330C")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=HYPERLINK("https://www.leilaoonline.net/lote/detalhe/313329", "351")</f>
      </c>
      <c r="B229" s="4" t="s">
        <f>=HYPERLINK("https://www.leilaoonline.net/lote/detalhe/313329", " COROA DE GIRO CAT 345C")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=HYPERLINK("https://www.leilaoonline.net/lote/detalhe/313324", "352")</f>
      </c>
      <c r="B230" s="4" t="s">
        <f>=HYPERLINK("https://www.leilaoonline.net/lote/detalhe/313324", " COROA DE GIRO FIATALIS FX215")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=HYPERLINK("https://www.leilaoonline.net/lote/detalhe/313392", "353")</f>
      </c>
      <c r="B231" s="4" t="s">
        <f>=HYPERLINK("https://www.leilaoonline.net/lote/detalhe/313392", " COROA DE GIRO CAT 321 DL")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=HYPERLINK("https://www.leilaoonline.net/lote/detalhe/313394", "354")</f>
      </c>
      <c r="B232" s="4" t="s">
        <f>=HYPERLINK("https://www.leilaoonline.net/lote/detalhe/313394", " COROA DE GIRO CAT 321 D")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=HYPERLINK("https://www.leilaoonline.net/lote/detalhe/313328", "355")</f>
      </c>
      <c r="B233" s="4" t="s">
        <f>=HYPERLINK("https://www.leilaoonline.net/lote/detalhe/313328", " COROA DE GIRO CAT 320B")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=HYPERLINK("https://www.leilaoonline.net/lote/detalhe/313317", "356")</f>
      </c>
      <c r="B234" s="4" t="s">
        <f>=HYPERLINK("https://www.leilaoonline.net/lote/detalhe/313317", " COROA DE GIRO LIEBHEER")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=HYPERLINK("https://www.leilaoonline.net/lote/detalhe/313330", "357")</f>
      </c>
      <c r="B235" s="4" t="s">
        <f>=HYPERLINK("https://www.leilaoonline.net/lote/detalhe/313330", " COROA DE GIRO CAT 345C")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=HYPERLINK("https://www.leilaoonline.net/lote/detalhe/313313", "358")</f>
      </c>
      <c r="B236" s="4" t="s">
        <f>=HYPERLINK("https://www.leilaoonline.net/lote/detalhe/313313", " COROA DE GIRO VOLVO EC 460")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=HYPERLINK("https://www.leilaoonline.net/lote/detalhe/313266", "360")</f>
      </c>
      <c r="B237" s="4" t="s">
        <f>=HYPERLINK("https://www.leilaoonline.net/lote/detalhe/313266", " COROA DE GIRO KOMATSU PC 600")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=HYPERLINK("https://www.leilaoonline.net/lote/detalhe/313400", "361")</f>
      </c>
      <c r="B238" s="4" t="s">
        <f>=HYPERLINK("https://www.leilaoonline.net/lote/detalhe/313400", " PNEU MOTO SCRAPER CAT 621-R")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1.500,00</t>
        </is>
      </c>
      <c r="F238" s="4" t="inlineStr">
        <is>
          <t>150.00</t>
        </is>
      </c>
    </row>
    <row collapsed="false" customFormat="false" customHeight="false" hidden="false" ht="12.1" outlineLevel="0" r="239">
      <c r="A239" s="5" t="s">
        <f>=HYPERLINK("https://www.leilaoonline.net/lote/detalhe/313404", "362")</f>
      </c>
      <c r="B239" s="4" t="s">
        <f>=HYPERLINK("https://www.leilaoonline.net/lote/detalhe/313404", " PNEU 50.5-25 COM RODA CAT W130")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2.500,00</t>
        </is>
      </c>
      <c r="F239" s="4" t="inlineStr">
        <is>
          <t>150.00</t>
        </is>
      </c>
    </row>
    <row collapsed="false" customFormat="false" customHeight="false" hidden="false" ht="12.1" outlineLevel="0" r="240">
      <c r="A240" s="5" t="s">
        <f>=HYPERLINK("https://www.leilaoonline.net/lote/detalhe/313402", "363")</f>
      </c>
      <c r="B240" s="4" t="s">
        <f>=HYPERLINK("https://www.leilaoonline.net/lote/detalhe/313402", " LOTE COM 11 PNEUS SEM RODA 1800-25")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1.500,00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=HYPERLINK("https://www.leilaoonline.net/lote/detalhe/313405", "364")</f>
      </c>
      <c r="B241" s="4" t="s">
        <f>=HYPERLINK("https://www.leilaoonline.net/lote/detalhe/313405", " PNEU GOOD YEAR 14.00-24 COM RODA")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2.500,00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=HYPERLINK("https://www.leilaoonline.net/lote/detalhe/313403", "365")</f>
      </c>
      <c r="B242" s="4" t="s">
        <f>=HYPERLINK("https://www.leilaoonline.net/lote/detalhe/313403", " PNEU PIRELLI 11.00-20")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1.000,00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=HYPERLINK("https://www.leilaoonline.net/lote/detalhe/313398", "366")</f>
      </c>
      <c r="B243" s="4" t="s">
        <f>=HYPERLINK("https://www.leilaoonline.net/lote/detalhe/313398", " PNEU FIRESTONE 29.5-29")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1.000,00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=HYPERLINK("https://www.leilaoonline.net/lote/detalhe/313399", "367")</f>
      </c>
      <c r="B244" s="4" t="s">
        <f>=HYPERLINK("https://www.leilaoonline.net/lote/detalhe/313399", " PNEU GOOD YEAR 13.00-24 COM RODA CAT 120B")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2.500,00</t>
        </is>
      </c>
      <c r="F244" s="4" t="inlineStr">
        <is>
          <t>150.00</t>
        </is>
      </c>
    </row>
    <row collapsed="false" customFormat="false" customHeight="false" hidden="false" ht="12.1" outlineLevel="0" r="245">
      <c r="A245" s="5" t="s">
        <f>=HYPERLINK("https://www.leilaoonline.net/lote/detalhe/313406", "368")</f>
      </c>
      <c r="B245" s="4" t="s">
        <f>=HYPERLINK("https://www.leilaoonline.net/lote/detalhe/313406", " PNEU FIRESTONE SEM CAMARA 29.5-29")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1.500,00</t>
        </is>
      </c>
      <c r="F245" s="4" t="inlineStr">
        <is>
          <t>150.00</t>
        </is>
      </c>
    </row>
    <row collapsed="false" customFormat="false" customHeight="false" hidden="false" ht="12.1" outlineLevel="0" r="246">
      <c r="A246" s="5" t="s">
        <f>=HYPERLINK("https://www.leilaoonline.net/lote/detalhe/313396", "369")</f>
      </c>
      <c r="B246" s="4" t="s">
        <f>=HYPERLINK("https://www.leilaoonline.net/lote/detalhe/313396", " PNEU FIRESTONE SM CAMARA COM ARO 29.5-29")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1.500,00</t>
        </is>
      </c>
      <c r="F246" s="4" t="inlineStr">
        <is>
          <t>150.00</t>
        </is>
      </c>
    </row>
    <row collapsed="false" customFormat="false" customHeight="false" hidden="false" ht="12.1" outlineLevel="0" r="247">
      <c r="A247" s="5" t="s">
        <f>=HYPERLINK("https://www.leilaoonline.net/lote/detalhe/315390", "370")</f>
      </c>
      <c r="B247" s="4" t="s">
        <f>=HYPERLINK("https://www.leilaoonline.net/lote/detalhe/315390", " CONJUNTO DE LAMINA COMPLETO ARTICULADA D6M , PARA ADAPTAÇAO D5,D6,D4 SR , D30, D50 SHANTUI E OUTROS")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20.000,00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=HYPERLINK("https://www.leilaoonline.net/lote/detalhe/315391", "371")</f>
      </c>
      <c r="B248" s="4" t="s">
        <f>=HYPERLINK("https://www.leilaoonline.net/lote/detalhe/315391", " MOTOR CAT 3406")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20.000,00</t>
        </is>
      </c>
      <c r="F248" s="4" t="inlineStr">
        <is>
          <t>500.00</t>
        </is>
      </c>
    </row>
    <row collapsed="false" customFormat="false" customHeight="false" hidden="false" ht="12.1" outlineLevel="0" r="249">
      <c r="A249" s="5" t="s">
        <f>=HYPERLINK("https://www.leilaoonline.net/lote/detalhe/315392", "372")</f>
      </c>
      <c r="B249" s="4" t="s">
        <f>=HYPERLINK("https://www.leilaoonline.net/lote/detalhe/315392", " BOMBA HIDRAULICA CAT 320B")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10.000,00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=HYPERLINK("https://www.leilaoonline.net/lote/detalhe/315388", "373")</f>
      </c>
      <c r="B250" s="4" t="s">
        <f>=HYPERLINK("https://www.leilaoonline.net/lote/detalhe/315388", " TRANSMISSÃO L 120F")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10.000,00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=HYPERLINK("https://www.leilaoonline.net/lote/detalhe/315389", "374")</f>
      </c>
      <c r="B251" s="4" t="s">
        <f>=HYPERLINK("https://www.leilaoonline.net/lote/detalhe/315389", " MOTOR MWM 226")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10.000,00</t>
        </is>
      </c>
      <c r="F251" s="4" t="inlineStr">
        <is>
          <t>5000.00</t>
        </is>
      </c>
    </row>
    <row collapsed="false" customFormat="false" customHeight="false" hidden="false" ht="12.1" outlineLevel="0" r="252">
      <c r="A252" s="5" t="s">
        <f>=HYPERLINK("https://www.leilaoonline.net/lote/detalhe/315393", "375")</f>
      </c>
      <c r="B252" s="4" t="s">
        <f>=HYPERLINK("https://www.leilaoonline.net/lote/detalhe/315393", " BOMBA HIDRAULICA S90 FE 105")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3.000,00</t>
        </is>
      </c>
      <c r="F252" s="4" t="inlineStr">
        <is>
          <t>300.00</t>
        </is>
      </c>
    </row>
    <row collapsed="false" customFormat="false" customHeight="false" hidden="false" ht="12.1" outlineLevel="0" r="253">
      <c r="A253" s="5" t="s">
        <f>=HYPERLINK("https://www.leilaoonline.net/lote/detalhe/315395", "376")</f>
      </c>
      <c r="B253" s="4" t="s">
        <f>=HYPERLINK("https://www.leilaoonline.net/lote/detalhe/315395", " MOTOR CAT 3306 CABEÇOTE ALTO")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2.000,00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=HYPERLINK("https://www.leilaoonline.net/lote/detalhe/315394", "377")</f>
      </c>
      <c r="B254" s="4" t="s">
        <f>=HYPERLINK("https://www.leilaoonline.net/lote/detalhe/315394", " TRANSMISSÃO CLARK 24 MIL")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3.000,00</t>
        </is>
      </c>
      <c r="F254" s="4" t="inlineStr">
        <is>
          <t>300.00</t>
        </is>
      </c>
    </row>
    <row collapsed="false" customFormat="false" customHeight="false" hidden="false" ht="12.1" outlineLevel="0" r="255">
      <c r="A255" s="5" t="s">
        <f>=HYPERLINK("https://www.leilaoonline.net/lote/detalhe/315399", "378")</f>
      </c>
      <c r="B255" s="4" t="s">
        <f>=HYPERLINK("https://www.leilaoonline.net/lote/detalhe/315399", " TRANSMISSÃO D8H")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3.000,00</t>
        </is>
      </c>
      <c r="F255" s="4" t="inlineStr">
        <is>
          <t>300.00</t>
        </is>
      </c>
    </row>
    <row collapsed="false" customFormat="false" customHeight="false" hidden="false" ht="12.1" outlineLevel="0" r="256">
      <c r="A256" s="5" t="s">
        <f>=HYPERLINK("https://www.leilaoonline.net/lote/detalhe/315397", "379")</f>
      </c>
      <c r="B256" s="4" t="s">
        <f>=HYPERLINK("https://www.leilaoonline.net/lote/detalhe/315397", " TRANSMISSÃO D9H")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4.000,00</t>
        </is>
      </c>
      <c r="F256" s="4" t="inlineStr">
        <is>
          <t>300.00</t>
        </is>
      </c>
    </row>
    <row collapsed="false" customFormat="false" customHeight="false" hidden="false" ht="12.1" outlineLevel="0" r="257">
      <c r="A257" s="5" t="s">
        <f>=HYPERLINK("https://www.leilaoonline.net/lote/detalhe/315398", "380")</f>
      </c>
      <c r="B257" s="4" t="s">
        <f>=HYPERLINK("https://www.leilaoonline.net/lote/detalhe/315398", " CONVERSOR DE TORQUE D6T")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3.000,00</t>
        </is>
      </c>
      <c r="F257" s="4" t="inlineStr">
        <is>
          <t>300.00</t>
        </is>
      </c>
    </row>
    <row collapsed="false" customFormat="false" customHeight="false" hidden="false" ht="12.1" outlineLevel="0" r="258">
      <c r="A258" s="5" t="s">
        <f>=HYPERLINK("https://www.leilaoonline.net/lote/detalhe/315396", "381")</f>
      </c>
      <c r="B258" s="4" t="s">
        <f>=HYPERLINK("https://www.leilaoonline.net/lote/detalhe/315396", " MOTOR CAT 3116")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=HYPERLINK("https://www.leilaoonline.net/lote/detalhe/315401", "382")</f>
      </c>
      <c r="B259" s="4" t="s">
        <f>=HYPERLINK("https://www.leilaoonline.net/lote/detalhe/315401", " TRANSMISSÃO CAT 938-G2")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10.000,00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=HYPERLINK("https://www.leilaoonline.net/lote/detalhe/315400", "383")</f>
      </c>
      <c r="B260" s="4" t="s">
        <f>=HYPERLINK("https://www.leilaoonline.net/lote/detalhe/315400", " TRANSMISSÃO CAT 950G")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10.000,00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=HYPERLINK("https://www.leilaoonline.net/lote/detalhe/315402", "384")</f>
      </c>
      <c r="B261" s="4" t="s">
        <f>=HYPERLINK("https://www.leilaoonline.net/lote/detalhe/315402", " TRANSMISSÃO CAT 950F")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10.000,00</t>
        </is>
      </c>
      <c r="F261" s="4" t="inlineStr">
        <is>
          <t>500.00</t>
        </is>
      </c>
    </row>
    <row collapsed="false" customFormat="false" customHeight="false" hidden="false" ht="12.1" outlineLevel="0" r="262">
      <c r="A262" s="5" t="s">
        <f>=HYPERLINK("https://www.leilaoonline.net/lote/detalhe/315405", "385")</f>
      </c>
      <c r="B262" s="4" t="s">
        <f>=HYPERLINK("https://www.leilaoonline.net/lote/detalhe/315405", " REDUTOR DE GIRO CAT 336D")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10.000,00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=HYPERLINK("https://www.leilaoonline.net/lote/detalhe/315404", "386")</f>
      </c>
      <c r="B263" s="4" t="s">
        <f>=HYPERLINK("https://www.leilaoonline.net/lote/detalhe/315404", " COMANDO HIDRAULICO CAT 320D")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5.000,00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=HYPERLINK("https://www.leilaoonline.net/lote/detalhe/315403", "387")</f>
      </c>
      <c r="B264" s="4" t="s">
        <f>=HYPERLINK("https://www.leilaoonline.net/lote/detalhe/315403", " CABINE CAT D6T(VAZIA)")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15.000,00</t>
        </is>
      </c>
      <c r="F264" s="4" t="inlineStr">
        <is>
          <t>500.00</t>
        </is>
      </c>
    </row>
    <row collapsed="false" customFormat="false" customHeight="false" hidden="false" ht="12.1" outlineLevel="0" r="265">
      <c r="A265" s="5" t="s">
        <f>=HYPERLINK("https://www.leilaoonline.net/lote/detalhe/315406", "388")</f>
      </c>
      <c r="B265" s="4" t="s">
        <f>=HYPERLINK("https://www.leilaoonline.net/lote/detalhe/315406", " CABINE JCB JS 330 (VAZIA)")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5.000,00</t>
        </is>
      </c>
      <c r="F2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2026-08-12T09:50:05.00Z</dcterms:created>
  <dc:creator>Tellks Tecnologia</dc:creator>
  <cp:revision>0</cp:revision>
</cp:coreProperties>
</file>