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AUT. INDUSTRIAL, TRANSF. MONO-TRI FÁSICOS, FONTES DE ALIMENTAÇÃO, CHAVES DE CURSO, INVERS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20/01/2026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=HYPERLINK("https://www.leilaoonline.net/lote/detalhe/314480", "001")</f>
      </c>
      <c r="B11" s="4" t="s">
        <f>=HYPERLINK("https://www.leilaoonline.net/lote/detalhe/314480", " APROX. 20 UN. MATERIAIS ELETRICOS ( FONTES DE ALIMENTAÇÃO/INVERSORES DE FREQUENCIA )")</f>
      </c>
      <c r="C11" s="4" t="inlineStr">
        <is>
          <t>Vendido</t>
        </is>
      </c>
      <c r="D11" s="4" t="inlineStr">
        <is>
          <t>1</t>
        </is>
      </c>
      <c r="E11" s="5" t="inlineStr">
        <is>
          <t>650,00</t>
        </is>
      </c>
      <c r="F11" s="4" t="inlineStr">
        <is>
          <t>100.00</t>
        </is>
      </c>
    </row>
    <row collapsed="false" customFormat="false" customHeight="false" hidden="false" ht="12.1" outlineLevel="0" r="12">
      <c r="A12" s="5" t="s">
        <f>=HYPERLINK("https://www.leilaoonline.net/lote/detalhe/314470", "002")</f>
      </c>
      <c r="B12" s="4" t="s">
        <f>=HYPERLINK("https://www.leilaoonline.net/lote/detalhe/314470", " 05 UN. TRANSFORMADORES MONOFÁSICOS")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1.600,00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=HYPERLINK("https://www.leilaoonline.net/lote/detalhe/314455", "003")</f>
      </c>
      <c r="B13" s="4" t="s">
        <f>=HYPERLINK("https://www.leilaoonline.net/lote/detalhe/314455", " 06 UN. TRANSFORMADORES MONOFÁSICOS")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1.500,00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=HYPERLINK("https://www.leilaoonline.net/lote/detalhe/314482", "004")</f>
      </c>
      <c r="B14" s="4" t="s">
        <f>=HYPERLINK("https://www.leilaoonline.net/lote/detalhe/314482", " 06 UN. TRANSFORMADORES MONOFÁSICOS")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750,00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=HYPERLINK("https://www.leilaoonline.net/lote/detalhe/314453", "005")</f>
      </c>
      <c r="B15" s="4" t="s">
        <f>=HYPERLINK("https://www.leilaoonline.net/lote/detalhe/314453", " 48 UN. TRANSFORMADORES MONOFÁSICOS")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2.600,00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=HYPERLINK("https://www.leilaoonline.net/lote/detalhe/314461", "006")</f>
      </c>
      <c r="B16" s="4" t="s">
        <f>=HYPERLINK("https://www.leilaoonline.net/lote/detalhe/314461", " 48 UN. TRANSFORMADORES MONOFÁSICOS")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1.750,00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=HYPERLINK("https://www.leilaoonline.net/lote/detalhe/314469", "007")</f>
      </c>
      <c r="B17" s="4" t="s">
        <f>=HYPERLINK("https://www.leilaoonline.net/lote/detalhe/314469", " (SUCATA) 15 UN. TRANSFORMADORES MONOFÁSICOS")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1.300,00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=HYPERLINK("https://www.leilaoonline.net/lote/detalhe/314473", "008")</f>
      </c>
      <c r="B18" s="4" t="s">
        <f>=HYPERLINK("https://www.leilaoonline.net/lote/detalhe/314473", " 03 UN. TRANSFORMADORES TRIFÁSICOS")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1.400,00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=HYPERLINK("https://www.leilaoonline.net/lote/detalhe/314484", "009")</f>
      </c>
      <c r="B19" s="4" t="s">
        <f>=HYPERLINK("https://www.leilaoonline.net/lote/detalhe/314484", " 05 UN. TRANSFORMADORES TRIFÁSICOS")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1.550,00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=HYPERLINK("https://www.leilaoonline.net/lote/detalhe/314457", "010")</f>
      </c>
      <c r="B20" s="4" t="s">
        <f>=HYPERLINK("https://www.leilaoonline.net/lote/detalhe/314457", " 08 UN. TRANSFORMADORES TRIFÁSICOS")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2.350,00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=HYPERLINK("https://www.leilaoonline.net/lote/detalhe/314486", "011")</f>
      </c>
      <c r="B21" s="4" t="s">
        <f>=HYPERLINK("https://www.leilaoonline.net/lote/detalhe/314486", " 06 UN. TRANSFORMADORES TRIFÁSICOS")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1.630,00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=HYPERLINK("https://www.leilaoonline.net/lote/detalhe/314472", "012")</f>
      </c>
      <c r="B22" s="4" t="s">
        <f>=HYPERLINK("https://www.leilaoonline.net/lote/detalhe/314472", " 04 UN. TRANSFORMADORES TRIFÁSICOS")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1.800,00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=HYPERLINK("https://www.leilaoonline.net/lote/detalhe/314456", "013")</f>
      </c>
      <c r="B23" s="4" t="s">
        <f>=HYPERLINK("https://www.leilaoonline.net/lote/detalhe/314456", " 02 UN. TRANSFORMADORES TRIFÁSICOS")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1.400,00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=HYPERLINK("https://www.leilaoonline.net/lote/detalhe/314488", "014")</f>
      </c>
      <c r="B24" s="4" t="s">
        <f>=HYPERLINK("https://www.leilaoonline.net/lote/detalhe/314488", " (SUCATA) 09 UN. TRANSFORMADORES TRIFÁSICOS")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1.525,00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=HYPERLINK("https://www.leilaoonline.net/lote/detalhe/314463", "015")</f>
      </c>
      <c r="B25" s="4" t="s">
        <f>=HYPERLINK("https://www.leilaoonline.net/lote/detalhe/314463", " APROX. 158 UN. EQUIPAMENTOS DE AUTOMAÇÃO INDUSTRIAL(EATON ELECTRIC - Segurança NR 12)")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120.000,00</t>
        </is>
      </c>
      <c r="F25" s="4" t="inlineStr">
        <is>
          <t>3000.00</t>
        </is>
      </c>
    </row>
    <row collapsed="false" customFormat="false" customHeight="false" hidden="false" ht="12.1" outlineLevel="0" r="26">
      <c r="A26" s="5" t="s">
        <f>=HYPERLINK("https://www.leilaoonline.net/lote/detalhe/314475", "016")</f>
      </c>
      <c r="B26" s="4" t="s">
        <f>=HYPERLINK("https://www.leilaoonline.net/lote/detalhe/314475", " APROX. 61 UN. CHAVES FIM DE CURSO - LIMIT SWITCH")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8.000,00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=HYPERLINK("https://www.leilaoonline.net/lote/detalhe/314490", "017")</f>
      </c>
      <c r="B27" s="4" t="s">
        <f>=HYPERLINK("https://www.leilaoonline.net/lote/detalhe/314490", " APROX. 38 UN. CHAVES FIM DE CURSO - LIMIT SWITCH")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5.200,00</t>
        </is>
      </c>
      <c r="F27" s="4" t="inlineStr">
        <is>
          <t>200.00</t>
        </is>
      </c>
    </row>
    <row collapsed="false" customFormat="false" customHeight="false" hidden="false" ht="12.1" outlineLevel="0" r="28">
      <c r="A28" s="5" t="s">
        <f>=HYPERLINK("https://www.leilaoonline.net/lote/detalhe/314489", "018")</f>
      </c>
      <c r="B28" s="4" t="s">
        <f>=HYPERLINK("https://www.leilaoonline.net/lote/detalhe/314489", " APROX. 20 UN. CHAVES FIM DE CURSO - LIMIT SWITCH")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2.350,00</t>
        </is>
      </c>
      <c r="F28" s="4" t="inlineStr">
        <is>
          <t>100.00</t>
        </is>
      </c>
    </row>
    <row collapsed="false" customFormat="false" customHeight="false" hidden="false" ht="12.1" outlineLevel="0" r="29">
      <c r="A29" s="5" t="s">
        <f>=HYPERLINK("https://www.leilaoonline.net/lote/detalhe/314494", "019")</f>
      </c>
      <c r="B29" s="4" t="s">
        <f>=HYPERLINK("https://www.leilaoonline.net/lote/detalhe/314494", " APROX. 19 UN. CHAVES FIM DE CURSO - LIMIT SWITCH")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2.000,00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=HYPERLINK("https://www.leilaoonline.net/lote/detalhe/314496", "020")</f>
      </c>
      <c r="B30" s="4" t="s">
        <f>=HYPERLINK("https://www.leilaoonline.net/lote/detalhe/314496", " APROX.33 UN. CHAVES FIM DE CURSO - LIMIT SWITCH")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2.600,00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=HYPERLINK("https://www.leilaoonline.net/lote/detalhe/314493", "021")</f>
      </c>
      <c r="B31" s="4" t="s">
        <f>=HYPERLINK("https://www.leilaoonline.net/lote/detalhe/314493", " APROX. 44 UN. CHAVES FIM DE CURSO - LIMIT SWITCH")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4.600,00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=HYPERLINK("https://www.leilaoonline.net/lote/detalhe/314491", "022")</f>
      </c>
      <c r="B32" s="4" t="s">
        <f>=HYPERLINK("https://www.leilaoonline.net/lote/detalhe/314491", " APROX. 08 UN. CHAVES FIM DE CURSO - LIMIT SWITCH")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2.250,00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=HYPERLINK("https://www.leilaoonline.net/lote/detalhe/314497", "023")</f>
      </c>
      <c r="B33" s="4" t="s">
        <f>=HYPERLINK("https://www.leilaoonline.net/lote/detalhe/314497", " APROX. 27 UN. CHAVES SECCIONADORAS - marca TELEMECANIQUE/SCHNEIDER")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11.400,00</t>
        </is>
      </c>
      <c r="F33" s="4" t="inlineStr">
        <is>
          <t>150.00</t>
        </is>
      </c>
    </row>
    <row collapsed="false" customFormat="false" customHeight="false" hidden="false" ht="12.1" outlineLevel="0" r="34">
      <c r="A34" s="5" t="s">
        <f>=HYPERLINK("https://www.leilaoonline.net/lote/detalhe/314498", "024")</f>
      </c>
      <c r="B34" s="4" t="s">
        <f>=HYPERLINK("https://www.leilaoonline.net/lote/detalhe/314498", " APROX. 17 UN. CHAVES SECCIONADORAS - marca TELEMECANIQUE/SCHNEIDER")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7.000,00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=HYPERLINK("https://www.leilaoonline.net/lote/detalhe/314502", "025")</f>
      </c>
      <c r="B35" s="4" t="s">
        <f>=HYPERLINK("https://www.leilaoonline.net/lote/detalhe/314502", " APROX. 14 UN. CHAVES SECCIONADORAS - marca TELEMECANIQUE/SCHNEIDER")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3.000,00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=HYPERLINK("https://www.leilaoonline.net/lote/detalhe/314501", "026")</f>
      </c>
      <c r="B36" s="4" t="s">
        <f>=HYPERLINK("https://www.leilaoonline.net/lote/detalhe/314501", " APROX. 16 UN. - DISJUNTOR MOTOR - marca TELEMECANIQUE/SCHNEIDER")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3.800,00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=HYPERLINK("https://www.leilaoonline.net/lote/detalhe/314499", "027")</f>
      </c>
      <c r="B37" s="4" t="s">
        <f>=HYPERLINK("https://www.leilaoonline.net/lote/detalhe/314499", " APROX. 30 UN. DISJUNTOR MONOFASICO - marca TELEMECANIQUE/SCHNEIDER")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2.000,00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=HYPERLINK("https://www.leilaoonline.net/lote/detalhe/314507", "028")</f>
      </c>
      <c r="B38" s="4" t="s">
        <f>=HYPERLINK("https://www.leilaoonline.net/lote/detalhe/314507", " APROX. 08 UN. DISJUNTOR - marca TELEMECANIQUE/SCHNEIDER")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1.000,00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=HYPERLINK("https://www.leilaoonline.net/lote/detalhe/314503", "029")</f>
      </c>
      <c r="B39" s="4" t="s">
        <f>=HYPERLINK("https://www.leilaoonline.net/lote/detalhe/314503", " APROX. 43 UN. DISJUNTOR MOTOR - marca TELEMECANIQUE/SCHNEIDER")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3.000,00</t>
        </is>
      </c>
      <c r="F39" s="4" t="inlineStr">
        <is>
          <t>100.00</t>
        </is>
      </c>
    </row>
    <row collapsed="false" customFormat="false" customHeight="false" hidden="false" ht="12.1" outlineLevel="0" r="40">
      <c r="A40" s="5" t="s">
        <f>=HYPERLINK("https://www.leilaoonline.net/lote/detalhe/314506", "030")</f>
      </c>
      <c r="B40" s="4" t="s">
        <f>=HYPERLINK("https://www.leilaoonline.net/lote/detalhe/314506", " APROX. 41 UN. DISJUNTOR MOTOR - marca TELEMECANIQUE/SCHNEIDER")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3.050,00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=HYPERLINK("https://www.leilaoonline.net/lote/detalhe/314509", "031")</f>
      </c>
      <c r="B41" s="4" t="s">
        <f>=HYPERLINK("https://www.leilaoonline.net/lote/detalhe/314509", " APROX. 34 UN. CONTATO AUXILIAR - marca TELEMECANIQUE/SCHNEIDER")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3.500,00</t>
        </is>
      </c>
      <c r="F41" s="4" t="inlineStr">
        <is>
          <t>100.00</t>
        </is>
      </c>
    </row>
    <row collapsed="false" customFormat="false" customHeight="false" hidden="false" ht="12.1" outlineLevel="0" r="42">
      <c r="A42" s="5" t="s">
        <f>=HYPERLINK("https://www.leilaoonline.net/lote/detalhe/314505", "032")</f>
      </c>
      <c r="B42" s="4" t="s">
        <f>=HYPERLINK("https://www.leilaoonline.net/lote/detalhe/314505", " APROX. 12 UN. CONTATO AUXILIAR - marca TELEMECANIQUE/SCHNEIDER")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1.400,00</t>
        </is>
      </c>
      <c r="F42" s="4" t="inlineStr">
        <is>
          <t>100.00</t>
        </is>
      </c>
    </row>
    <row collapsed="false" customFormat="false" customHeight="false" hidden="false" ht="12.1" outlineLevel="0" r="43">
      <c r="A43" s="5" t="s">
        <f>=HYPERLINK("https://www.leilaoonline.net/lote/detalhe/314510", "033")</f>
      </c>
      <c r="B43" s="4" t="s">
        <f>=HYPERLINK("https://www.leilaoonline.net/lote/detalhe/314510", " APROX. 13 UN. CONTATO AUXILIAR - marca TELEMECANIQUE/SCHNEIDER")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510,00</t>
        </is>
      </c>
      <c r="F43" s="4" t="inlineStr">
        <is>
          <t>100.00</t>
        </is>
      </c>
    </row>
    <row collapsed="false" customFormat="false" customHeight="false" hidden="false" ht="12.1" outlineLevel="0" r="44">
      <c r="A44" s="5" t="s">
        <f>=HYPERLINK("https://www.leilaoonline.net/lote/detalhe/314511", "034")</f>
      </c>
      <c r="B44" s="4" t="s">
        <f>=HYPERLINK("https://www.leilaoonline.net/lote/detalhe/314511", " APROX. 02 UN. RELÉ TERMICO - marca TELEMECANIQUE/SCHNEIDER")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200,00</t>
        </is>
      </c>
      <c r="F44" s="4" t="inlineStr">
        <is>
          <t>75.00</t>
        </is>
      </c>
    </row>
    <row collapsed="false" customFormat="false" customHeight="false" hidden="false" ht="12.1" outlineLevel="0" r="45">
      <c r="A45" s="5" t="s">
        <f>=HYPERLINK("https://www.leilaoonline.net/lote/detalhe/314513", "035")</f>
      </c>
      <c r="B45" s="4" t="s">
        <f>=HYPERLINK("https://www.leilaoonline.net/lote/detalhe/314513", " APROX. 56 UN. MATERIAL DIVERSOS - marca TELEMECANIQUE")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4.300,00</t>
        </is>
      </c>
      <c r="F45" s="4" t="inlineStr">
        <is>
          <t>100.00</t>
        </is>
      </c>
    </row>
    <row collapsed="false" customFormat="false" customHeight="false" hidden="false" ht="12.1" outlineLevel="0" r="46">
      <c r="A46" s="5" t="s">
        <f>=HYPERLINK("https://www.leilaoonline.net/lote/detalhe/314520", "036")</f>
      </c>
      <c r="B46" s="4" t="s">
        <f>=HYPERLINK("https://www.leilaoonline.net/lote/detalhe/314520", " APROX. 24 UN. MATERIAL DIVERSOS - marca TELEMECANIQUE")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2.700,00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=HYPERLINK("https://www.leilaoonline.net/lote/detalhe/314521", "037")</f>
      </c>
      <c r="B47" s="4" t="s">
        <f>=HYPERLINK("https://www.leilaoonline.net/lote/detalhe/314521", " APROX. 15 UN. CONTATORES DIVERSOS - marca WEG")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5.300,00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=HYPERLINK("https://www.leilaoonline.net/lote/detalhe/314522", "038")</f>
      </c>
      <c r="B48" s="4" t="s">
        <f>=HYPERLINK("https://www.leilaoonline.net/lote/detalhe/314522", " APROX. 05UN. CONTATORES DIVERSOS - marca WEG")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3.000,00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=HYPERLINK("https://www.leilaoonline.net/lote/detalhe/314526", "039")</f>
      </c>
      <c r="B49" s="4" t="s">
        <f>=HYPERLINK("https://www.leilaoonline.net/lote/detalhe/314526", " APROX. 34 UN. DISJUNTORES DIVERSOS - marca WEG")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8.400,00</t>
        </is>
      </c>
      <c r="F49" s="4" t="inlineStr">
        <is>
          <t>200.00</t>
        </is>
      </c>
    </row>
    <row collapsed="false" customFormat="false" customHeight="false" hidden="false" ht="12.1" outlineLevel="0" r="50">
      <c r="A50" s="5" t="s">
        <f>=HYPERLINK("https://www.leilaoonline.net/lote/detalhe/314524", "040")</f>
      </c>
      <c r="B50" s="4" t="s">
        <f>=HYPERLINK("https://www.leilaoonline.net/lote/detalhe/314524", " APROX. 10 UN. DISJUNTORES DIVERSOS - marca WEG")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4.000,00</t>
        </is>
      </c>
      <c r="F50" s="4" t="inlineStr">
        <is>
          <t>200.00</t>
        </is>
      </c>
    </row>
    <row collapsed="false" customFormat="false" customHeight="false" hidden="false" ht="12.1" outlineLevel="0" r="51">
      <c r="A51" s="5" t="s">
        <f>=HYPERLINK("https://www.leilaoonline.net/lote/detalhe/314532", "041")</f>
      </c>
      <c r="B51" s="4" t="s">
        <f>=HYPERLINK("https://www.leilaoonline.net/lote/detalhe/314532", " APROX. 18 UN. DISJUNTORES DIVERSOS - marca WEG")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2.600,00</t>
        </is>
      </c>
      <c r="F51" s="4" t="inlineStr">
        <is>
          <t>100.00</t>
        </is>
      </c>
    </row>
    <row collapsed="false" customFormat="false" customHeight="false" hidden="false" ht="12.1" outlineLevel="0" r="52">
      <c r="A52" s="5" t="s">
        <f>=HYPERLINK("https://www.leilaoonline.net/lote/detalhe/314530", "042")</f>
      </c>
      <c r="B52" s="4" t="s">
        <f>=HYPERLINK("https://www.leilaoonline.net/lote/detalhe/314530", " APROX. 08 UN. DISJUNTORES DIVERSOS - marca WEG")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3.900,00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=HYPERLINK("https://www.leilaoonline.net/lote/detalhe/314527", "043")</f>
      </c>
      <c r="B53" s="4" t="s">
        <f>=HYPERLINK("https://www.leilaoonline.net/lote/detalhe/314527", " APROX. 45 UN. DISJUNTORES DIVERSOS - marca WEG")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12.150,00</t>
        </is>
      </c>
      <c r="F53" s="4" t="inlineStr">
        <is>
          <t>300.00</t>
        </is>
      </c>
    </row>
    <row collapsed="false" customFormat="false" customHeight="false" hidden="false" ht="12.1" outlineLevel="0" r="54">
      <c r="A54" s="5" t="s">
        <f>=HYPERLINK("https://www.leilaoonline.net/lote/detalhe/314518", "044")</f>
      </c>
      <c r="B54" s="4" t="s">
        <f>=HYPERLINK("https://www.leilaoonline.net/lote/detalhe/314518", " APROX. 55 UN. Material DIVERSOS - marca EATON")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13.900,00</t>
        </is>
      </c>
      <c r="F54" s="4" t="inlineStr">
        <is>
          <t>300.00</t>
        </is>
      </c>
    </row>
    <row collapsed="false" customFormat="false" customHeight="false" hidden="false" ht="12.1" outlineLevel="0" r="55">
      <c r="A55" s="5" t="s">
        <f>=HYPERLINK("https://www.leilaoonline.net/lote/detalhe/314516", "045")</f>
      </c>
      <c r="B55" s="4" t="s">
        <f>=HYPERLINK("https://www.leilaoonline.net/lote/detalhe/314516", " APROX. 06 UN. Material DIVERSOS - marca EATON")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3.800,00</t>
        </is>
      </c>
      <c r="F55" s="4" t="inlineStr">
        <is>
          <t>100.00</t>
        </is>
      </c>
    </row>
    <row collapsed="false" customFormat="false" customHeight="false" hidden="false" ht="12.1" outlineLevel="0" r="56">
      <c r="A56" s="5" t="s">
        <f>=HYPERLINK("https://www.leilaoonline.net/lote/detalhe/314517", "046")</f>
      </c>
      <c r="B56" s="4" t="s">
        <f>=HYPERLINK("https://www.leilaoonline.net/lote/detalhe/314517", " APROX. 07 UN. Material DIVERSOS - marca EATON")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4.450,00</t>
        </is>
      </c>
      <c r="F56" s="4" t="inlineStr">
        <is>
          <t>100.00</t>
        </is>
      </c>
    </row>
    <row collapsed="false" customFormat="false" customHeight="false" hidden="false" ht="12.1" outlineLevel="0" r="57">
      <c r="A57" s="5" t="s">
        <f>=HYPERLINK("https://www.leilaoonline.net/lote/detalhe/314523", "047")</f>
      </c>
      <c r="B57" s="4" t="s">
        <f>=HYPERLINK("https://www.leilaoonline.net/lote/detalhe/314523", " APROX. 08 UN. Material DIVERSOS - marca EATON")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5.250,00</t>
        </is>
      </c>
      <c r="F57" s="4" t="inlineStr">
        <is>
          <t>100.00</t>
        </is>
      </c>
    </row>
    <row collapsed="false" customFormat="false" customHeight="false" hidden="false" ht="12.1" outlineLevel="0" r="58">
      <c r="A58" s="5" t="s">
        <f>=HYPERLINK("https://www.leilaoonline.net/lote/detalhe/314533", "048")</f>
      </c>
      <c r="B58" s="4" t="s">
        <f>=HYPERLINK("https://www.leilaoonline.net/lote/detalhe/314533", " APROX. 968 UN. Material DIVERSOS")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23.200,00</t>
        </is>
      </c>
      <c r="F58" s="4" t="inlineStr">
        <is>
          <t>300.00</t>
        </is>
      </c>
    </row>
    <row collapsed="false" customFormat="false" customHeight="false" hidden="false" ht="12.1" outlineLevel="0" r="59">
      <c r="A59" s="5" t="s">
        <f>=HYPERLINK("https://www.leilaoonline.net/lote/detalhe/314525", "049")</f>
      </c>
      <c r="B59" s="4" t="s">
        <f>=HYPERLINK("https://www.leilaoonline.net/lote/detalhe/314525", " APROX. 50 UN. Material DIVERSOS")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6.650,00</t>
        </is>
      </c>
      <c r="F59" s="4" t="inlineStr">
        <is>
          <t>300.00</t>
        </is>
      </c>
    </row>
    <row collapsed="false" customFormat="false" customHeight="false" hidden="false" ht="12.1" outlineLevel="0" r="60">
      <c r="A60" s="5" t="s">
        <f>=HYPERLINK("https://www.leilaoonline.net/lote/detalhe/314528", "050")</f>
      </c>
      <c r="B60" s="4" t="s">
        <f>=HYPERLINK("https://www.leilaoonline.net/lote/detalhe/314528", " APROX. 92 UN. Material DIVERSOS")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12.350,00</t>
        </is>
      </c>
      <c r="F60" s="4" t="inlineStr">
        <is>
          <t>300.00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2026-09-28T12:49:25.00Z</dcterms:created>
  <dc:creator>Tellks Tecnologia</dc:creator>
  <cp:revision>0</cp:revision>
</cp:coreProperties>
</file>